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gvvrcommon09\gvvrcommon09\LUN06\NGM_PM2\apms_G\Veréb Gábor\publikáció\2025_tavasz\honlapra\"/>
    </mc:Choice>
  </mc:AlternateContent>
  <bookViews>
    <workbookView xWindow="28830" yWindow="0" windowWidth="28215" windowHeight="7410" tabRatio="731"/>
  </bookViews>
  <sheets>
    <sheet name="EDP April 2025" sheetId="15" r:id="rId1"/>
  </sheets>
  <definedNames>
    <definedName name="_xlnm.Print_Titles" localSheetId="0">'EDP April 2025'!$A:$A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4" i="15" l="1"/>
  <c r="AE25" i="15" s="1"/>
  <c r="AE22" i="15"/>
  <c r="AE19" i="15"/>
  <c r="AE16" i="15"/>
  <c r="AE13" i="15"/>
  <c r="AE10" i="15"/>
  <c r="AD24" i="15" l="1"/>
  <c r="AD25" i="15" l="1"/>
  <c r="AD22" i="15"/>
  <c r="AD19" i="15"/>
  <c r="AD16" i="15"/>
  <c r="AD13" i="15"/>
  <c r="AD10" i="15"/>
  <c r="AC24" i="15" l="1"/>
  <c r="Z24" i="15"/>
  <c r="R24" i="15"/>
  <c r="J24" i="15"/>
  <c r="B24" i="15"/>
  <c r="G24" i="15" l="1"/>
  <c r="O24" i="15"/>
  <c r="W24" i="15"/>
  <c r="F24" i="15"/>
  <c r="N24" i="15"/>
  <c r="V24" i="15"/>
  <c r="E24" i="15"/>
  <c r="M24" i="15"/>
  <c r="U24" i="15"/>
  <c r="I24" i="15"/>
  <c r="Q24" i="15"/>
  <c r="Y24" i="15"/>
  <c r="C24" i="15"/>
  <c r="K24" i="15"/>
  <c r="S24" i="15"/>
  <c r="AA24" i="15"/>
  <c r="D24" i="15"/>
  <c r="H24" i="15"/>
  <c r="L24" i="15"/>
  <c r="P24" i="15"/>
  <c r="T24" i="15"/>
  <c r="X24" i="15"/>
  <c r="AB24" i="15"/>
  <c r="Z16" i="15" l="1"/>
  <c r="Z13" i="15"/>
  <c r="Z25" i="15"/>
  <c r="Z22" i="15"/>
  <c r="Z10" i="15"/>
  <c r="Z19" i="15"/>
  <c r="R10" i="15"/>
  <c r="R22" i="15"/>
  <c r="R25" i="15"/>
  <c r="R19" i="15"/>
  <c r="R13" i="15"/>
  <c r="R16" i="15"/>
  <c r="AA19" i="15"/>
  <c r="AA13" i="15"/>
  <c r="AA22" i="15"/>
  <c r="AA16" i="15"/>
  <c r="AA10" i="15"/>
  <c r="AA25" i="15"/>
  <c r="L10" i="15"/>
  <c r="L16" i="15"/>
  <c r="L19" i="15"/>
  <c r="L13" i="15"/>
  <c r="L22" i="15"/>
  <c r="L25" i="15"/>
  <c r="U10" i="15"/>
  <c r="U13" i="15"/>
  <c r="U22" i="15"/>
  <c r="U19" i="15"/>
  <c r="U16" i="15"/>
  <c r="U25" i="15"/>
  <c r="B10" i="15"/>
  <c r="B22" i="15"/>
  <c r="B19" i="15"/>
  <c r="B13" i="15"/>
  <c r="B25" i="15"/>
  <c r="B16" i="15"/>
  <c r="AC10" i="15"/>
  <c r="AC22" i="15"/>
  <c r="AC16" i="15"/>
  <c r="AC19" i="15"/>
  <c r="AC13" i="15"/>
  <c r="AC25" i="15"/>
  <c r="Q10" i="15"/>
  <c r="Q13" i="15"/>
  <c r="Q19" i="15"/>
  <c r="Q22" i="15"/>
  <c r="Q16" i="15"/>
  <c r="Q25" i="15"/>
  <c r="J10" i="15"/>
  <c r="J25" i="15"/>
  <c r="J16" i="15"/>
  <c r="J13" i="15"/>
  <c r="J19" i="15"/>
  <c r="J22" i="15"/>
  <c r="E10" i="15"/>
  <c r="E16" i="15"/>
  <c r="E19" i="15"/>
  <c r="E13" i="15"/>
  <c r="E22" i="15"/>
  <c r="E25" i="15"/>
  <c r="D10" i="15"/>
  <c r="D16" i="15"/>
  <c r="D19" i="15"/>
  <c r="D13" i="15"/>
  <c r="D22" i="15"/>
  <c r="D25" i="15"/>
  <c r="AB22" i="15"/>
  <c r="AB13" i="15"/>
  <c r="AB19" i="15"/>
  <c r="AB16" i="15"/>
  <c r="AB10" i="15"/>
  <c r="AB25" i="15"/>
  <c r="N10" i="15"/>
  <c r="N16" i="15"/>
  <c r="N19" i="15"/>
  <c r="N13" i="15"/>
  <c r="N22" i="15"/>
  <c r="N25" i="15"/>
  <c r="X10" i="15"/>
  <c r="X22" i="15"/>
  <c r="X16" i="15"/>
  <c r="X13" i="15"/>
  <c r="X19" i="15"/>
  <c r="X25" i="15"/>
  <c r="W22" i="15"/>
  <c r="W16" i="15"/>
  <c r="W19" i="15"/>
  <c r="W13" i="15"/>
  <c r="W10" i="15"/>
  <c r="W25" i="15"/>
  <c r="M10" i="15"/>
  <c r="M19" i="15"/>
  <c r="M13" i="15"/>
  <c r="M22" i="15"/>
  <c r="M16" i="15"/>
  <c r="M25" i="15"/>
  <c r="I10" i="15" l="1"/>
  <c r="I19" i="15"/>
  <c r="I16" i="15"/>
  <c r="I13" i="15"/>
  <c r="I22" i="15"/>
  <c r="I25" i="15"/>
  <c r="P10" i="15"/>
  <c r="P16" i="15"/>
  <c r="P13" i="15"/>
  <c r="P19" i="15"/>
  <c r="P22" i="15"/>
  <c r="P25" i="15"/>
  <c r="O16" i="15"/>
  <c r="O22" i="15"/>
  <c r="O10" i="15"/>
  <c r="O13" i="15"/>
  <c r="O19" i="15"/>
  <c r="O25" i="15"/>
  <c r="F10" i="15"/>
  <c r="F19" i="15"/>
  <c r="F16" i="15"/>
  <c r="F13" i="15"/>
  <c r="F22" i="15"/>
  <c r="F25" i="15"/>
  <c r="G19" i="15"/>
  <c r="G10" i="15"/>
  <c r="G13" i="15"/>
  <c r="G22" i="15"/>
  <c r="G16" i="15"/>
  <c r="G25" i="15"/>
  <c r="T10" i="15"/>
  <c r="T16" i="15"/>
  <c r="T13" i="15"/>
  <c r="T19" i="15"/>
  <c r="T22" i="15"/>
  <c r="T25" i="15"/>
  <c r="S19" i="15"/>
  <c r="S10" i="15"/>
  <c r="S16" i="15"/>
  <c r="S13" i="15"/>
  <c r="S22" i="15"/>
  <c r="S25" i="15"/>
  <c r="Y16" i="15"/>
  <c r="Y22" i="15"/>
  <c r="Y13" i="15"/>
  <c r="Y19" i="15"/>
  <c r="Y10" i="15"/>
  <c r="Y25" i="15"/>
  <c r="H10" i="15"/>
  <c r="H13" i="15"/>
  <c r="H19" i="15"/>
  <c r="H16" i="15"/>
  <c r="H22" i="15"/>
  <c r="H25" i="15"/>
  <c r="C16" i="15"/>
  <c r="C13" i="15"/>
  <c r="C19" i="15"/>
  <c r="C22" i="15"/>
  <c r="C10" i="15"/>
  <c r="C25" i="15"/>
  <c r="K10" i="15"/>
  <c r="K19" i="15"/>
  <c r="K16" i="15"/>
  <c r="K22" i="15"/>
  <c r="K13" i="15"/>
  <c r="K25" i="15"/>
  <c r="V10" i="15"/>
  <c r="V19" i="15"/>
  <c r="V16" i="15"/>
  <c r="V22" i="15"/>
  <c r="V13" i="15"/>
  <c r="V25" i="15"/>
</calcChain>
</file>

<file path=xl/sharedStrings.xml><?xml version="1.0" encoding="utf-8"?>
<sst xmlns="http://schemas.openxmlformats.org/spreadsheetml/2006/main" count="15" uniqueCount="10">
  <si>
    <t>GDP</t>
  </si>
  <si>
    <t>(GDP %)</t>
  </si>
  <si>
    <t>General Government debt</t>
  </si>
  <si>
    <t>(ESA/EDP) General Government net lending/net borrowing (B.9)</t>
  </si>
  <si>
    <t>(ESA/EDP) Interest payments (D.41)</t>
  </si>
  <si>
    <t>ESA/EDP total expenditure</t>
  </si>
  <si>
    <t>ESA/EDP total revenue</t>
  </si>
  <si>
    <t>ESA/EDP primary balance</t>
  </si>
  <si>
    <t>Sources: statistical data transmission of HCSO, NBH and MoF</t>
  </si>
  <si>
    <t>Key indicators of the General Government sector according to the April 2025 EDP Notification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</si>
</sst>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%"/>
    <numFmt numFmtId="166" formatCode="0.0"/>
    <numFmt numFmtId="167" formatCode="0.000"/>
    <numFmt numFmtId="168" formatCode="#,##0.000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sz val="10"/>
      <color rgb="FF7030A0"/>
      <name val="Arial"/>
      <family val="2"/>
      <charset val="238"/>
    </font>
    <font>
      <i/>
      <sz val="8"/>
      <color indexed="10"/>
      <name val="Arial"/>
      <family val="2"/>
      <charset val="238"/>
    </font>
    <font>
      <sz val="12"/>
      <name val="Arial CE"/>
      <charset val="238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9" fillId="0" borderId="0"/>
    <xf numFmtId="9" fontId="11" fillId="0" borderId="0" applyFont="0" applyFill="0" applyBorder="0" applyAlignment="0" applyProtection="0"/>
  </cellStyleXfs>
  <cellXfs count="36">
    <xf numFmtId="0" fontId="0" fillId="0" borderId="0" xfId="0"/>
    <xf numFmtId="0" fontId="6" fillId="0" borderId="0" xfId="2" applyFont="1"/>
    <xf numFmtId="164" fontId="7" fillId="0" borderId="0" xfId="2" applyNumberFormat="1" applyFont="1"/>
    <xf numFmtId="0" fontId="1" fillId="0" borderId="0" xfId="2"/>
    <xf numFmtId="0" fontId="5" fillId="0" borderId="0" xfId="2" applyFont="1"/>
    <xf numFmtId="0" fontId="1" fillId="0" borderId="1" xfId="2" applyBorder="1" applyAlignment="1">
      <alignment horizont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3" borderId="4" xfId="2" applyFont="1" applyFill="1" applyBorder="1" applyAlignment="1">
      <alignment horizontal="center" vertical="center"/>
    </xf>
    <xf numFmtId="0" fontId="1" fillId="0" borderId="0" xfId="2" applyBorder="1" applyAlignment="1">
      <alignment horizontal="center"/>
    </xf>
    <xf numFmtId="0" fontId="1" fillId="0" borderId="1" xfId="2" applyFill="1" applyBorder="1" applyAlignment="1">
      <alignment horizontal="left"/>
    </xf>
    <xf numFmtId="164" fontId="1" fillId="0" borderId="2" xfId="2" applyNumberFormat="1" applyFill="1" applyBorder="1" applyAlignment="1">
      <alignment horizontal="right"/>
    </xf>
    <xf numFmtId="0" fontId="1" fillId="0" borderId="7" xfId="2" applyFill="1" applyBorder="1" applyAlignment="1">
      <alignment horizontal="left"/>
    </xf>
    <xf numFmtId="164" fontId="1" fillId="0" borderId="8" xfId="2" applyNumberFormat="1" applyFill="1" applyBorder="1" applyAlignment="1">
      <alignment horizontal="right"/>
    </xf>
    <xf numFmtId="165" fontId="4" fillId="0" borderId="9" xfId="2" applyNumberFormat="1" applyFont="1" applyFill="1" applyBorder="1" applyAlignment="1">
      <alignment horizontal="left"/>
    </xf>
    <xf numFmtId="165" fontId="4" fillId="0" borderId="10" xfId="2" applyNumberFormat="1" applyFont="1" applyFill="1" applyBorder="1" applyAlignment="1">
      <alignment horizontal="right"/>
    </xf>
    <xf numFmtId="165" fontId="4" fillId="0" borderId="0" xfId="2" applyNumberFormat="1" applyFont="1" applyFill="1" applyBorder="1" applyAlignment="1">
      <alignment horizontal="center"/>
    </xf>
    <xf numFmtId="0" fontId="4" fillId="0" borderId="0" xfId="2" applyFont="1"/>
    <xf numFmtId="165" fontId="1" fillId="0" borderId="7" xfId="2" applyNumberFormat="1" applyFont="1" applyFill="1" applyBorder="1" applyAlignment="1">
      <alignment horizontal="left"/>
    </xf>
    <xf numFmtId="164" fontId="1" fillId="0" borderId="8" xfId="2" applyNumberFormat="1" applyFont="1" applyFill="1" applyBorder="1" applyAlignment="1">
      <alignment horizontal="right"/>
    </xf>
    <xf numFmtId="0" fontId="8" fillId="0" borderId="0" xfId="2" applyFont="1"/>
    <xf numFmtId="164" fontId="1" fillId="0" borderId="11" xfId="2" applyNumberFormat="1" applyFill="1" applyBorder="1" applyAlignment="1">
      <alignment horizontal="right"/>
    </xf>
    <xf numFmtId="164" fontId="4" fillId="0" borderId="0" xfId="2" applyNumberFormat="1" applyFont="1"/>
    <xf numFmtId="164" fontId="0" fillId="0" borderId="0" xfId="0" applyNumberFormat="1"/>
    <xf numFmtId="166" fontId="0" fillId="0" borderId="0" xfId="0" applyNumberFormat="1"/>
    <xf numFmtId="0" fontId="3" fillId="3" borderId="2" xfId="2" applyFont="1" applyFill="1" applyBorder="1" applyAlignment="1">
      <alignment horizontal="center" vertical="center"/>
    </xf>
    <xf numFmtId="0" fontId="3" fillId="3" borderId="3" xfId="2" applyFont="1" applyFill="1" applyBorder="1" applyAlignment="1">
      <alignment horizontal="center" vertical="center"/>
    </xf>
    <xf numFmtId="3" fontId="10" fillId="0" borderId="0" xfId="3" applyNumberFormat="1" applyFont="1"/>
    <xf numFmtId="164" fontId="1" fillId="0" borderId="0" xfId="2" applyNumberFormat="1"/>
    <xf numFmtId="165" fontId="0" fillId="0" borderId="0" xfId="4" applyNumberFormat="1" applyFont="1"/>
    <xf numFmtId="0" fontId="1" fillId="0" borderId="5" xfId="2" applyFill="1" applyBorder="1" applyAlignment="1"/>
    <xf numFmtId="165" fontId="4" fillId="0" borderId="5" xfId="2" applyNumberFormat="1" applyFont="1" applyFill="1" applyBorder="1" applyAlignment="1"/>
    <xf numFmtId="0" fontId="1" fillId="0" borderId="5" xfId="2" applyBorder="1" applyAlignment="1"/>
    <xf numFmtId="0" fontId="1" fillId="0" borderId="6" xfId="2" applyBorder="1" applyAlignment="1"/>
    <xf numFmtId="167" fontId="0" fillId="0" borderId="0" xfId="0" applyNumberFormat="1"/>
    <xf numFmtId="168" fontId="0" fillId="0" borderId="0" xfId="0" applyNumberFormat="1"/>
  </cellXfs>
  <cellStyles count="5">
    <cellStyle name="Normál" xfId="0" builtinId="0"/>
    <cellStyle name="Normál 2" xfId="3"/>
    <cellStyle name="Normál 2 2" xfId="2"/>
    <cellStyle name="Normál 3" xfId="1"/>
    <cellStyle name="Százalék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6"/>
  <sheetViews>
    <sheetView tabSelected="1" zoomScaleNormal="100" workbookViewId="0">
      <pane xSplit="1" topLeftCell="O1" activePane="topRight" state="frozen"/>
      <selection pane="topRight" activeCell="AE5" sqref="AE5"/>
    </sheetView>
  </sheetViews>
  <sheetFormatPr defaultRowHeight="15" x14ac:dyDescent="0.25"/>
  <cols>
    <col min="1" max="1" width="53.28515625" customWidth="1"/>
    <col min="2" max="2" width="10.28515625" customWidth="1"/>
    <col min="3" max="20" width="8.7109375" customWidth="1"/>
    <col min="21" max="27" width="9.28515625" customWidth="1"/>
  </cols>
  <sheetData>
    <row r="1" spans="1:31" s="3" customFormat="1" ht="15.75" x14ac:dyDescent="0.25">
      <c r="A1" s="1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31" s="3" customFormat="1" ht="12.75" x14ac:dyDescent="0.2">
      <c r="A2" s="4" t="s">
        <v>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31" s="3" customFormat="1" ht="12.75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31" ht="16.5" thickBot="1" x14ac:dyDescent="0.3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</row>
    <row r="5" spans="1:31" ht="15.75" thickBot="1" x14ac:dyDescent="0.3">
      <c r="A5" s="5"/>
      <c r="B5" s="6">
        <v>1995</v>
      </c>
      <c r="C5" s="6">
        <v>1996</v>
      </c>
      <c r="D5" s="6">
        <v>1997</v>
      </c>
      <c r="E5" s="6">
        <v>1998</v>
      </c>
      <c r="F5" s="6">
        <v>1999</v>
      </c>
      <c r="G5" s="6">
        <v>2000</v>
      </c>
      <c r="H5" s="6">
        <v>2001</v>
      </c>
      <c r="I5" s="6">
        <v>2002</v>
      </c>
      <c r="J5" s="6">
        <v>2003</v>
      </c>
      <c r="K5" s="6">
        <v>2004</v>
      </c>
      <c r="L5" s="6">
        <v>2005</v>
      </c>
      <c r="M5" s="7">
        <v>2006</v>
      </c>
      <c r="N5" s="7">
        <v>2007</v>
      </c>
      <c r="O5" s="7">
        <v>2008</v>
      </c>
      <c r="P5" s="7">
        <v>2009</v>
      </c>
      <c r="Q5" s="7">
        <v>2010</v>
      </c>
      <c r="R5" s="7">
        <v>2011</v>
      </c>
      <c r="S5" s="7">
        <v>2012</v>
      </c>
      <c r="T5" s="7">
        <v>2013</v>
      </c>
      <c r="U5" s="7">
        <v>2014</v>
      </c>
      <c r="V5" s="7">
        <v>2015</v>
      </c>
      <c r="W5" s="7">
        <v>2016</v>
      </c>
      <c r="X5" s="7">
        <v>2017</v>
      </c>
      <c r="Y5" s="7">
        <v>2018</v>
      </c>
      <c r="Z5" s="7">
        <v>2019</v>
      </c>
      <c r="AA5" s="7">
        <v>2020</v>
      </c>
      <c r="AB5" s="25">
        <v>2021</v>
      </c>
      <c r="AC5" s="26">
        <v>2022</v>
      </c>
      <c r="AD5" s="26">
        <v>2023</v>
      </c>
      <c r="AE5" s="8">
        <v>2024</v>
      </c>
    </row>
    <row r="6" spans="1:31" ht="15.75" thickBot="1" x14ac:dyDescent="0.3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3"/>
      <c r="P6" s="33"/>
      <c r="Q6" s="33"/>
      <c r="R6" s="33"/>
      <c r="S6" s="33"/>
      <c r="T6" s="33"/>
      <c r="U6" s="33"/>
      <c r="V6" s="9"/>
      <c r="W6" s="9"/>
      <c r="X6" s="9"/>
      <c r="Y6" s="9"/>
      <c r="Z6" s="3"/>
      <c r="AA6" s="3"/>
      <c r="AB6" s="3"/>
      <c r="AC6" s="3"/>
      <c r="AD6" s="3"/>
      <c r="AE6" s="3"/>
    </row>
    <row r="7" spans="1:31" ht="15.75" thickBot="1" x14ac:dyDescent="0.3">
      <c r="A7" s="10" t="s">
        <v>0</v>
      </c>
      <c r="B7" s="11">
        <v>5855.5839999999998</v>
      </c>
      <c r="C7" s="11">
        <v>7149.02</v>
      </c>
      <c r="D7" s="11">
        <v>8853.5400000000009</v>
      </c>
      <c r="E7" s="11">
        <v>10459.460999999999</v>
      </c>
      <c r="F7" s="11">
        <v>11658.136</v>
      </c>
      <c r="G7" s="11">
        <v>13340.290999999999</v>
      </c>
      <c r="H7" s="11">
        <v>15413.047</v>
      </c>
      <c r="I7" s="11">
        <v>17440.963</v>
      </c>
      <c r="J7" s="11">
        <v>19108.793000000001</v>
      </c>
      <c r="K7" s="11">
        <v>21088.678</v>
      </c>
      <c r="L7" s="11">
        <v>22572.429</v>
      </c>
      <c r="M7" s="11">
        <v>24321.949000000001</v>
      </c>
      <c r="N7" s="11">
        <v>25730.258000000002</v>
      </c>
      <c r="O7" s="11">
        <v>27233.188999999998</v>
      </c>
      <c r="P7" s="11">
        <v>26467.8</v>
      </c>
      <c r="Q7" s="11">
        <v>27427.573</v>
      </c>
      <c r="R7" s="11">
        <v>28492.067999999999</v>
      </c>
      <c r="S7" s="11">
        <v>28919.192999999999</v>
      </c>
      <c r="T7" s="11">
        <v>30343.344000000001</v>
      </c>
      <c r="U7" s="11">
        <v>32826.769999999997</v>
      </c>
      <c r="V7" s="11">
        <v>34984.754999999997</v>
      </c>
      <c r="W7" s="11">
        <v>36311.881999999998</v>
      </c>
      <c r="X7" s="11">
        <v>39335.928999999996</v>
      </c>
      <c r="Y7" s="11">
        <v>43553.983999999997</v>
      </c>
      <c r="Z7" s="11">
        <v>47940.495999999999</v>
      </c>
      <c r="AA7" s="11">
        <v>48807.766000000003</v>
      </c>
      <c r="AB7" s="11">
        <v>55560.466</v>
      </c>
      <c r="AC7" s="11">
        <v>66149.433999999994</v>
      </c>
      <c r="AD7" s="11">
        <v>75568.873000000007</v>
      </c>
      <c r="AE7" s="11">
        <v>81514.214000000007</v>
      </c>
    </row>
    <row r="8" spans="1:31" ht="15.75" thickBot="1" x14ac:dyDescent="0.3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31" x14ac:dyDescent="0.25">
      <c r="A9" s="12" t="s">
        <v>2</v>
      </c>
      <c r="B9" s="13">
        <v>4910.9849999999997</v>
      </c>
      <c r="C9" s="13">
        <v>5087.8310000000001</v>
      </c>
      <c r="D9" s="13">
        <v>5506.5249999999996</v>
      </c>
      <c r="E9" s="13">
        <v>6319.8280000000004</v>
      </c>
      <c r="F9" s="13">
        <v>7029.46</v>
      </c>
      <c r="G9" s="13">
        <v>7422.2190000000001</v>
      </c>
      <c r="H9" s="13">
        <v>8046.3379999999997</v>
      </c>
      <c r="I9" s="13">
        <v>9689.6290000000008</v>
      </c>
      <c r="J9" s="13">
        <v>11116.431</v>
      </c>
      <c r="K9" s="13">
        <v>12422.727999999999</v>
      </c>
      <c r="L9" s="13">
        <v>13674.097</v>
      </c>
      <c r="M9" s="13">
        <v>15684.968000000001</v>
      </c>
      <c r="N9" s="13">
        <v>16873.886999999999</v>
      </c>
      <c r="O9" s="13">
        <v>19553.723999999998</v>
      </c>
      <c r="P9" s="13">
        <v>20694.740000000002</v>
      </c>
      <c r="Q9" s="13">
        <v>21989.864000000001</v>
      </c>
      <c r="R9" s="13">
        <v>22927.097000000002</v>
      </c>
      <c r="S9" s="13">
        <v>22662.231</v>
      </c>
      <c r="T9" s="13">
        <v>23431.201000000001</v>
      </c>
      <c r="U9" s="13">
        <v>25109.361000000001</v>
      </c>
      <c r="V9" s="13">
        <v>26491.901000000002</v>
      </c>
      <c r="W9" s="13">
        <v>27105.326000000001</v>
      </c>
      <c r="X9" s="13">
        <v>28322.512999999999</v>
      </c>
      <c r="Y9" s="13">
        <v>29972.178999999996</v>
      </c>
      <c r="Z9" s="13">
        <v>31155.776000000005</v>
      </c>
      <c r="AA9" s="13">
        <v>38405.171999999999</v>
      </c>
      <c r="AB9" s="13">
        <v>42345.224999999999</v>
      </c>
      <c r="AC9" s="13">
        <v>48856.449000000001</v>
      </c>
      <c r="AD9" s="13">
        <v>55139.767</v>
      </c>
      <c r="AE9" s="13">
        <v>59875.233999999997</v>
      </c>
    </row>
    <row r="10" spans="1:31" ht="15.75" thickBot="1" x14ac:dyDescent="0.3">
      <c r="A10" s="14" t="s">
        <v>1</v>
      </c>
      <c r="B10" s="15">
        <f>+B9/B7</f>
        <v>0.83868406635444048</v>
      </c>
      <c r="C10" s="15">
        <f t="shared" ref="C10:AC10" si="0">+C9/C7</f>
        <v>0.71168230051111903</v>
      </c>
      <c r="D10" s="15">
        <f t="shared" si="0"/>
        <v>0.6219574317165788</v>
      </c>
      <c r="E10" s="15">
        <f t="shared" si="0"/>
        <v>0.6042211926599278</v>
      </c>
      <c r="F10" s="15">
        <f t="shared" si="0"/>
        <v>0.60296603161946294</v>
      </c>
      <c r="G10" s="15">
        <f t="shared" si="0"/>
        <v>0.5563760940447251</v>
      </c>
      <c r="H10" s="15">
        <f t="shared" si="0"/>
        <v>0.52204719806537925</v>
      </c>
      <c r="I10" s="15">
        <f t="shared" si="0"/>
        <v>0.55556731586438213</v>
      </c>
      <c r="J10" s="15">
        <f t="shared" si="0"/>
        <v>0.58174427866794098</v>
      </c>
      <c r="K10" s="15">
        <f t="shared" si="0"/>
        <v>0.58907096974025586</v>
      </c>
      <c r="L10" s="15">
        <f t="shared" si="0"/>
        <v>0.60578757385835613</v>
      </c>
      <c r="M10" s="15">
        <f t="shared" si="0"/>
        <v>0.64488943710884361</v>
      </c>
      <c r="N10" s="15">
        <f t="shared" si="0"/>
        <v>0.65579937053099113</v>
      </c>
      <c r="O10" s="15">
        <f t="shared" si="0"/>
        <v>0.71801080659338135</v>
      </c>
      <c r="P10" s="15">
        <f t="shared" si="0"/>
        <v>0.78188364729973792</v>
      </c>
      <c r="Q10" s="15">
        <f t="shared" si="0"/>
        <v>0.80174297594614008</v>
      </c>
      <c r="R10" s="15">
        <f t="shared" si="0"/>
        <v>0.80468349998322353</v>
      </c>
      <c r="S10" s="15">
        <f t="shared" si="0"/>
        <v>0.78363981318565845</v>
      </c>
      <c r="T10" s="15">
        <f t="shared" si="0"/>
        <v>0.77220233208310862</v>
      </c>
      <c r="U10" s="15">
        <f t="shared" si="0"/>
        <v>0.76490501502280006</v>
      </c>
      <c r="V10" s="15">
        <f t="shared" si="0"/>
        <v>0.75724128981323446</v>
      </c>
      <c r="W10" s="15">
        <f t="shared" si="0"/>
        <v>0.74645885883854779</v>
      </c>
      <c r="X10" s="15">
        <f t="shared" si="0"/>
        <v>0.72001637485160197</v>
      </c>
      <c r="Y10" s="15">
        <f t="shared" si="0"/>
        <v>0.68816159274889754</v>
      </c>
      <c r="Z10" s="15">
        <f t="shared" si="0"/>
        <v>0.6498843065787222</v>
      </c>
      <c r="AA10" s="15">
        <f t="shared" si="0"/>
        <v>0.78686600816763452</v>
      </c>
      <c r="AB10" s="15">
        <f t="shared" si="0"/>
        <v>0.76214668537877273</v>
      </c>
      <c r="AC10" s="15">
        <f t="shared" si="0"/>
        <v>0.73857697709099079</v>
      </c>
      <c r="AD10" s="15">
        <f t="shared" ref="AD10:AE10" si="1">+AD9/AD7</f>
        <v>0.72966242331019004</v>
      </c>
      <c r="AE10" s="15">
        <f t="shared" si="1"/>
        <v>0.73453734093541023</v>
      </c>
    </row>
    <row r="11" spans="1:31" ht="15.75" thickBot="1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16"/>
      <c r="W11" s="16"/>
      <c r="X11" s="16"/>
      <c r="Y11" s="16"/>
      <c r="Z11" s="3"/>
      <c r="AA11" s="3"/>
      <c r="AB11" s="3"/>
      <c r="AC11" s="3"/>
      <c r="AD11" s="28"/>
      <c r="AE11" s="28"/>
    </row>
    <row r="12" spans="1:31" x14ac:dyDescent="0.25">
      <c r="A12" s="12" t="s">
        <v>3</v>
      </c>
      <c r="B12" s="13">
        <v>-501.87634100000002</v>
      </c>
      <c r="C12" s="13">
        <v>-311.702</v>
      </c>
      <c r="D12" s="13">
        <v>-490.37883999999997</v>
      </c>
      <c r="E12" s="13">
        <v>-775.30960909090913</v>
      </c>
      <c r="F12" s="13">
        <v>-614.07000000000005</v>
      </c>
      <c r="G12" s="13">
        <v>-405.23599999999999</v>
      </c>
      <c r="H12" s="13">
        <v>-615.85599999999999</v>
      </c>
      <c r="I12" s="13">
        <v>-1533.7809999999999</v>
      </c>
      <c r="J12" s="13">
        <v>-1374.123</v>
      </c>
      <c r="K12" s="13">
        <v>-1391.28</v>
      </c>
      <c r="L12" s="13">
        <v>-1757.626</v>
      </c>
      <c r="M12" s="13">
        <v>-2254.3290000000002</v>
      </c>
      <c r="N12" s="13">
        <v>-1308.462</v>
      </c>
      <c r="O12" s="13">
        <v>-1030.751</v>
      </c>
      <c r="P12" s="13">
        <v>-1259.6759999999999</v>
      </c>
      <c r="Q12" s="13">
        <v>-1216.741</v>
      </c>
      <c r="R12" s="13">
        <v>-1487.2380000000001</v>
      </c>
      <c r="S12" s="13">
        <v>-673.98699999999997</v>
      </c>
      <c r="T12" s="13">
        <v>-788.38549999999998</v>
      </c>
      <c r="U12" s="13">
        <v>-910.27816675899714</v>
      </c>
      <c r="V12" s="13">
        <v>-700.70205338970436</v>
      </c>
      <c r="W12" s="13">
        <v>-650.57777529194595</v>
      </c>
      <c r="X12" s="13">
        <v>-965.67015379900192</v>
      </c>
      <c r="Y12" s="13">
        <v>-891.31913236600008</v>
      </c>
      <c r="Z12" s="13">
        <v>-970.45492191600022</v>
      </c>
      <c r="AA12" s="13">
        <v>-3654.168920714852</v>
      </c>
      <c r="AB12" s="13">
        <v>-3950.3880015679838</v>
      </c>
      <c r="AC12" s="13">
        <v>-4082.4890696864891</v>
      </c>
      <c r="AD12" s="13">
        <v>-5099.5141302549737</v>
      </c>
      <c r="AE12" s="13">
        <v>-4006.4386801483834</v>
      </c>
    </row>
    <row r="13" spans="1:31" ht="15.75" thickBot="1" x14ac:dyDescent="0.3">
      <c r="A13" s="14" t="s">
        <v>1</v>
      </c>
      <c r="B13" s="15">
        <f>+B12/B7</f>
        <v>-8.5709015701935121E-2</v>
      </c>
      <c r="C13" s="15">
        <f t="shared" ref="C13:AC13" si="2">+C12/C7</f>
        <v>-4.3600661349387747E-2</v>
      </c>
      <c r="D13" s="15">
        <f t="shared" si="2"/>
        <v>-5.5387883264773174E-2</v>
      </c>
      <c r="E13" s="15">
        <f t="shared" si="2"/>
        <v>-7.4125197186634115E-2</v>
      </c>
      <c r="F13" s="15">
        <f t="shared" si="2"/>
        <v>-5.2673085989046624E-2</v>
      </c>
      <c r="G13" s="15">
        <f t="shared" si="2"/>
        <v>-3.0376848600978796E-2</v>
      </c>
      <c r="H13" s="15">
        <f t="shared" si="2"/>
        <v>-3.9956797640336786E-2</v>
      </c>
      <c r="I13" s="15">
        <f t="shared" si="2"/>
        <v>-8.7941302323730638E-2</v>
      </c>
      <c r="J13" s="15">
        <f t="shared" si="2"/>
        <v>-7.1910507377415195E-2</v>
      </c>
      <c r="K13" s="15">
        <f t="shared" si="2"/>
        <v>-6.5972840971823835E-2</v>
      </c>
      <c r="L13" s="15">
        <f t="shared" si="2"/>
        <v>-7.7866055088710209E-2</v>
      </c>
      <c r="M13" s="15">
        <f t="shared" si="2"/>
        <v>-9.2687021093580957E-2</v>
      </c>
      <c r="N13" s="15">
        <f t="shared" si="2"/>
        <v>-5.0853046246174441E-2</v>
      </c>
      <c r="O13" s="15">
        <f t="shared" si="2"/>
        <v>-3.7849074524470859E-2</v>
      </c>
      <c r="P13" s="15">
        <f t="shared" si="2"/>
        <v>-4.7592773105433771E-2</v>
      </c>
      <c r="Q13" s="15">
        <f t="shared" si="2"/>
        <v>-4.4361963780025306E-2</v>
      </c>
      <c r="R13" s="15">
        <f t="shared" si="2"/>
        <v>-5.2198317089514182E-2</v>
      </c>
      <c r="S13" s="15">
        <f t="shared" si="2"/>
        <v>-2.3305871640332425E-2</v>
      </c>
      <c r="T13" s="15">
        <f t="shared" si="2"/>
        <v>-2.5982156086685766E-2</v>
      </c>
      <c r="U13" s="15">
        <f t="shared" si="2"/>
        <v>-2.7729751259688275E-2</v>
      </c>
      <c r="V13" s="15">
        <f t="shared" si="2"/>
        <v>-2.0028782633741596E-2</v>
      </c>
      <c r="W13" s="15">
        <f t="shared" si="2"/>
        <v>-1.7916388230495628E-2</v>
      </c>
      <c r="X13" s="15">
        <f t="shared" si="2"/>
        <v>-2.4549316066718598E-2</v>
      </c>
      <c r="Y13" s="15">
        <f t="shared" si="2"/>
        <v>-2.0464698071386539E-2</v>
      </c>
      <c r="Z13" s="15">
        <f t="shared" si="2"/>
        <v>-2.0242905328221889E-2</v>
      </c>
      <c r="AA13" s="15">
        <f t="shared" si="2"/>
        <v>-7.486859613109216E-2</v>
      </c>
      <c r="AB13" s="15">
        <f t="shared" si="2"/>
        <v>-7.1100699579589269E-2</v>
      </c>
      <c r="AC13" s="15">
        <f t="shared" si="2"/>
        <v>-6.1716160257493505E-2</v>
      </c>
      <c r="AD13" s="15">
        <f t="shared" ref="AD13:AE13" si="3">+AD12/AD7</f>
        <v>-6.748167503113317E-2</v>
      </c>
      <c r="AE13" s="15">
        <f t="shared" si="3"/>
        <v>-4.9150184778183385E-2</v>
      </c>
    </row>
    <row r="14" spans="1:31" ht="15.75" thickBot="1" x14ac:dyDescent="0.3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16"/>
      <c r="W14" s="16"/>
      <c r="X14" s="16"/>
      <c r="Y14" s="16"/>
      <c r="Z14" s="17"/>
      <c r="AA14" s="17"/>
      <c r="AB14" s="17"/>
      <c r="AC14" s="17"/>
      <c r="AD14" s="17"/>
      <c r="AE14" s="17"/>
    </row>
    <row r="15" spans="1:31" x14ac:dyDescent="0.25">
      <c r="A15" s="18" t="s">
        <v>4</v>
      </c>
      <c r="B15" s="19">
        <v>510.57600000000002</v>
      </c>
      <c r="C15" s="19">
        <v>644.48</v>
      </c>
      <c r="D15" s="19">
        <v>745.95</v>
      </c>
      <c r="E15" s="19">
        <v>737.52800000000002</v>
      </c>
      <c r="F15" s="19">
        <v>779.38400000000001</v>
      </c>
      <c r="G15" s="19">
        <v>704.25300000000004</v>
      </c>
      <c r="H15" s="19">
        <v>724.255</v>
      </c>
      <c r="I15" s="19">
        <v>697.56899999999996</v>
      </c>
      <c r="J15" s="19">
        <v>770.625</v>
      </c>
      <c r="K15" s="19">
        <v>913.81200000000001</v>
      </c>
      <c r="L15" s="19">
        <v>916.57500000000005</v>
      </c>
      <c r="M15" s="19">
        <v>935.71799999999996</v>
      </c>
      <c r="N15" s="19">
        <v>1037.4369999999999</v>
      </c>
      <c r="O15" s="19">
        <v>1105.42</v>
      </c>
      <c r="P15" s="19">
        <v>1193.9449999999999</v>
      </c>
      <c r="Q15" s="19">
        <v>1124.0419999999999</v>
      </c>
      <c r="R15" s="19">
        <v>1179.8209999999999</v>
      </c>
      <c r="S15" s="19">
        <v>1319.575</v>
      </c>
      <c r="T15" s="19">
        <v>1368.7550000000001</v>
      </c>
      <c r="U15" s="19">
        <v>1300.1034199999999</v>
      </c>
      <c r="V15" s="19">
        <v>1202.9018020000001</v>
      </c>
      <c r="W15" s="19">
        <v>1118.0586694120004</v>
      </c>
      <c r="X15" s="19">
        <v>1039.6475854840005</v>
      </c>
      <c r="Y15" s="19">
        <v>1011.197947</v>
      </c>
      <c r="Z15" s="19">
        <v>1060.8349909999999</v>
      </c>
      <c r="AA15" s="19">
        <v>1127.2899247615001</v>
      </c>
      <c r="AB15" s="19">
        <v>1243.6479999999999</v>
      </c>
      <c r="AC15" s="19">
        <v>1870.855</v>
      </c>
      <c r="AD15" s="19">
        <v>3533.8539999999998</v>
      </c>
      <c r="AE15" s="19">
        <v>4039.883332765457</v>
      </c>
    </row>
    <row r="16" spans="1:31" ht="15.75" thickBot="1" x14ac:dyDescent="0.3">
      <c r="A16" s="14" t="s">
        <v>1</v>
      </c>
      <c r="B16" s="15">
        <f>+B15/B7</f>
        <v>8.7194718750512337E-2</v>
      </c>
      <c r="C16" s="15">
        <f t="shared" ref="C16:AC16" si="4">+C15/C7</f>
        <v>9.0149419081216722E-2</v>
      </c>
      <c r="D16" s="15">
        <f t="shared" si="4"/>
        <v>8.4254433819692456E-2</v>
      </c>
      <c r="E16" s="15">
        <f t="shared" si="4"/>
        <v>7.0513002534260613E-2</v>
      </c>
      <c r="F16" s="15">
        <f t="shared" si="4"/>
        <v>6.6853225935947225E-2</v>
      </c>
      <c r="G16" s="15">
        <f t="shared" si="4"/>
        <v>5.279142711354648E-2</v>
      </c>
      <c r="H16" s="15">
        <f t="shared" si="4"/>
        <v>4.6989735384573857E-2</v>
      </c>
      <c r="I16" s="15">
        <f t="shared" si="4"/>
        <v>3.9996013981567415E-2</v>
      </c>
      <c r="J16" s="15">
        <f t="shared" si="4"/>
        <v>4.0328292844032582E-2</v>
      </c>
      <c r="K16" s="15">
        <f t="shared" si="4"/>
        <v>4.3331876943637722E-2</v>
      </c>
      <c r="L16" s="15">
        <f t="shared" si="4"/>
        <v>4.0605953395622597E-2</v>
      </c>
      <c r="M16" s="15">
        <f t="shared" si="4"/>
        <v>3.8472163558931891E-2</v>
      </c>
      <c r="N16" s="15">
        <f t="shared" si="4"/>
        <v>4.0319727847268373E-2</v>
      </c>
      <c r="O16" s="15">
        <f t="shared" si="4"/>
        <v>4.0590912801288168E-2</v>
      </c>
      <c r="P16" s="15">
        <f t="shared" si="4"/>
        <v>4.5109340406078328E-2</v>
      </c>
      <c r="Q16" s="15">
        <f t="shared" si="4"/>
        <v>4.0982189711061927E-2</v>
      </c>
      <c r="R16" s="15">
        <f t="shared" si="4"/>
        <v>4.1408752779896495E-2</v>
      </c>
      <c r="S16" s="15">
        <f t="shared" si="4"/>
        <v>4.56297310924271E-2</v>
      </c>
      <c r="T16" s="15">
        <f t="shared" si="4"/>
        <v>4.5108904278974661E-2</v>
      </c>
      <c r="U16" s="15">
        <f t="shared" si="4"/>
        <v>3.9604975451437957E-2</v>
      </c>
      <c r="V16" s="15">
        <f t="shared" si="4"/>
        <v>3.4383599427807915E-2</v>
      </c>
      <c r="W16" s="15">
        <f t="shared" si="4"/>
        <v>3.0790435742548417E-2</v>
      </c>
      <c r="X16" s="15">
        <f t="shared" si="4"/>
        <v>2.6429974120707828E-2</v>
      </c>
      <c r="Y16" s="15">
        <f t="shared" si="4"/>
        <v>2.3217117106898878E-2</v>
      </c>
      <c r="Z16" s="15">
        <f t="shared" si="4"/>
        <v>2.2128160522160639E-2</v>
      </c>
      <c r="AA16" s="15">
        <f t="shared" si="4"/>
        <v>2.3096527809969829E-2</v>
      </c>
      <c r="AB16" s="15">
        <f t="shared" si="4"/>
        <v>2.2383685550801533E-2</v>
      </c>
      <c r="AC16" s="15">
        <f t="shared" si="4"/>
        <v>2.828225257377108E-2</v>
      </c>
      <c r="AD16" s="15">
        <f t="shared" ref="AD16:AE16" si="5">+AD15/AD7</f>
        <v>4.6763354536199044E-2</v>
      </c>
      <c r="AE16" s="15">
        <f t="shared" si="5"/>
        <v>4.9560477056988572E-2</v>
      </c>
    </row>
    <row r="17" spans="1:31" ht="15.75" thickBot="1" x14ac:dyDescent="0.3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16"/>
      <c r="W17" s="16"/>
      <c r="X17" s="16"/>
      <c r="Y17" s="16"/>
      <c r="Z17" s="20"/>
      <c r="AA17" s="20"/>
      <c r="AB17" s="20"/>
      <c r="AC17" s="20"/>
      <c r="AD17" s="20"/>
      <c r="AE17" s="20"/>
    </row>
    <row r="18" spans="1:31" x14ac:dyDescent="0.25">
      <c r="A18" s="12" t="s">
        <v>5</v>
      </c>
      <c r="B18" s="13">
        <v>3223.4793410000002</v>
      </c>
      <c r="C18" s="13">
        <v>3638.36</v>
      </c>
      <c r="D18" s="13">
        <v>4382.0428400000001</v>
      </c>
      <c r="E18" s="13">
        <v>5304.3397000000004</v>
      </c>
      <c r="F18" s="13">
        <v>5704.8550000000014</v>
      </c>
      <c r="G18" s="13">
        <v>6308.5410000000002</v>
      </c>
      <c r="H18" s="13">
        <v>7276.2489999999998</v>
      </c>
      <c r="I18" s="13">
        <v>8890.3649999999998</v>
      </c>
      <c r="J18" s="13">
        <v>9396.9750000000004</v>
      </c>
      <c r="K18" s="13">
        <v>10285.183999999999</v>
      </c>
      <c r="L18" s="13">
        <v>11143.538</v>
      </c>
      <c r="M18" s="13">
        <v>12503.227000000001</v>
      </c>
      <c r="N18" s="13">
        <v>12835.221</v>
      </c>
      <c r="O18" s="13">
        <v>13283.003000000001</v>
      </c>
      <c r="P18" s="13">
        <v>13408.648999999999</v>
      </c>
      <c r="Q18" s="13">
        <v>13416.290999999999</v>
      </c>
      <c r="R18" s="13">
        <v>14001.013999999999</v>
      </c>
      <c r="S18" s="13">
        <v>14241.938</v>
      </c>
      <c r="T18" s="13">
        <v>15195.744500000001</v>
      </c>
      <c r="U18" s="13">
        <v>16418.548976504997</v>
      </c>
      <c r="V18" s="13">
        <v>17616.153777490999</v>
      </c>
      <c r="W18" s="13">
        <v>16944.3066362014</v>
      </c>
      <c r="X18" s="13">
        <v>18349.123389515</v>
      </c>
      <c r="Y18" s="13">
        <v>20001.092632758195</v>
      </c>
      <c r="Z18" s="13">
        <v>21979.032916294382</v>
      </c>
      <c r="AA18" s="13">
        <v>24907.127680094531</v>
      </c>
      <c r="AB18" s="13">
        <v>26717.514999999999</v>
      </c>
      <c r="AC18" s="13">
        <v>32222.75</v>
      </c>
      <c r="AD18" s="13">
        <v>37145.079883858976</v>
      </c>
      <c r="AE18" s="13">
        <v>38209.881095733632</v>
      </c>
    </row>
    <row r="19" spans="1:31" ht="15.75" thickBot="1" x14ac:dyDescent="0.3">
      <c r="A19" s="14" t="s">
        <v>1</v>
      </c>
      <c r="B19" s="15">
        <f>+B18/B7</f>
        <v>0.55049664405804788</v>
      </c>
      <c r="C19" s="15">
        <f t="shared" ref="C19:AC19" si="6">+C18/C7</f>
        <v>0.50893129407946824</v>
      </c>
      <c r="D19" s="15">
        <f t="shared" si="6"/>
        <v>0.49494810437406955</v>
      </c>
      <c r="E19" s="15">
        <f t="shared" si="6"/>
        <v>0.50713317827754234</v>
      </c>
      <c r="F19" s="15">
        <f t="shared" si="6"/>
        <v>0.48934538077099127</v>
      </c>
      <c r="G19" s="15">
        <f t="shared" si="6"/>
        <v>0.4728938071890636</v>
      </c>
      <c r="H19" s="15">
        <f t="shared" si="6"/>
        <v>0.47208374826859345</v>
      </c>
      <c r="I19" s="15">
        <f t="shared" si="6"/>
        <v>0.50974048852692366</v>
      </c>
      <c r="J19" s="15">
        <f t="shared" si="6"/>
        <v>0.49176182922699513</v>
      </c>
      <c r="K19" s="15">
        <f t="shared" si="6"/>
        <v>0.4877111784816478</v>
      </c>
      <c r="L19" s="15">
        <f t="shared" si="6"/>
        <v>0.49367916939732098</v>
      </c>
      <c r="M19" s="15">
        <f t="shared" si="6"/>
        <v>0.51407175469367195</v>
      </c>
      <c r="N19" s="15">
        <f t="shared" si="6"/>
        <v>0.49883763310884793</v>
      </c>
      <c r="O19" s="15">
        <f t="shared" si="6"/>
        <v>0.4877505531944864</v>
      </c>
      <c r="P19" s="15">
        <f t="shared" si="6"/>
        <v>0.50660232433371866</v>
      </c>
      <c r="Q19" s="15">
        <f t="shared" si="6"/>
        <v>0.4891534150688433</v>
      </c>
      <c r="R19" s="15">
        <f t="shared" si="6"/>
        <v>0.49140041361687048</v>
      </c>
      <c r="S19" s="15">
        <f t="shared" si="6"/>
        <v>0.49247356245383472</v>
      </c>
      <c r="T19" s="15">
        <f t="shared" si="6"/>
        <v>0.50079333708242568</v>
      </c>
      <c r="U19" s="15">
        <f t="shared" si="6"/>
        <v>0.50015730991824658</v>
      </c>
      <c r="V19" s="15">
        <f t="shared" si="6"/>
        <v>0.50353800612555388</v>
      </c>
      <c r="W19" s="15">
        <f t="shared" si="6"/>
        <v>0.46663256496045569</v>
      </c>
      <c r="X19" s="15">
        <f t="shared" si="6"/>
        <v>0.46647235379937263</v>
      </c>
      <c r="Y19" s="15">
        <f t="shared" si="6"/>
        <v>0.45922532902519769</v>
      </c>
      <c r="Z19" s="15">
        <f t="shared" si="6"/>
        <v>0.4584648626975904</v>
      </c>
      <c r="AA19" s="15">
        <f t="shared" si="6"/>
        <v>0.51031075013952754</v>
      </c>
      <c r="AB19" s="15">
        <f t="shared" si="6"/>
        <v>0.48087276661790418</v>
      </c>
      <c r="AC19" s="15">
        <f t="shared" si="6"/>
        <v>0.48712057007169557</v>
      </c>
      <c r="AD19" s="15">
        <f t="shared" ref="AD19:AE19" si="7">+AD18/AD7</f>
        <v>0.49153941840391047</v>
      </c>
      <c r="AE19" s="15">
        <f t="shared" si="7"/>
        <v>0.46875114437996823</v>
      </c>
    </row>
    <row r="20" spans="1:31" ht="15.75" thickBot="1" x14ac:dyDescent="0.3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16"/>
      <c r="W20" s="16"/>
      <c r="X20" s="16"/>
      <c r="Y20" s="16"/>
      <c r="Z20" s="16"/>
      <c r="AA20" s="16"/>
      <c r="AB20" s="16"/>
      <c r="AC20" s="16"/>
      <c r="AD20" s="16"/>
      <c r="AE20" s="16"/>
    </row>
    <row r="21" spans="1:31" x14ac:dyDescent="0.25">
      <c r="A21" s="12" t="s">
        <v>6</v>
      </c>
      <c r="B21" s="21">
        <v>2721.6030000000001</v>
      </c>
      <c r="C21" s="21">
        <v>3326.6579999999999</v>
      </c>
      <c r="D21" s="21">
        <v>3891.6640000000002</v>
      </c>
      <c r="E21" s="21">
        <v>4529.0300909090911</v>
      </c>
      <c r="F21" s="21">
        <v>5090.7849999999999</v>
      </c>
      <c r="G21" s="21">
        <v>5903.3050000000003</v>
      </c>
      <c r="H21" s="21">
        <v>6660.393</v>
      </c>
      <c r="I21" s="21">
        <v>7356.5839999999998</v>
      </c>
      <c r="J21" s="21">
        <v>8022.8519999999999</v>
      </c>
      <c r="K21" s="21">
        <v>8893.9040000000005</v>
      </c>
      <c r="L21" s="21">
        <v>9385.9120000000003</v>
      </c>
      <c r="M21" s="21">
        <v>10248.897999999999</v>
      </c>
      <c r="N21" s="21">
        <v>11526.759</v>
      </c>
      <c r="O21" s="21">
        <v>12252.254999999999</v>
      </c>
      <c r="P21" s="21">
        <v>12148.973</v>
      </c>
      <c r="Q21" s="21">
        <v>12199.55</v>
      </c>
      <c r="R21" s="21">
        <v>12513.776</v>
      </c>
      <c r="S21" s="21">
        <v>13567.950999999999</v>
      </c>
      <c r="T21" s="21">
        <v>14407.359</v>
      </c>
      <c r="U21" s="21">
        <v>15508.270436000001</v>
      </c>
      <c r="V21" s="21">
        <v>16915.452707085296</v>
      </c>
      <c r="W21" s="21">
        <v>16293.724375700456</v>
      </c>
      <c r="X21" s="21">
        <v>17383.452965837001</v>
      </c>
      <c r="Y21" s="21">
        <v>19109.7730999372</v>
      </c>
      <c r="Z21" s="21">
        <v>21008.576551198119</v>
      </c>
      <c r="AA21" s="21">
        <v>21252.958759379679</v>
      </c>
      <c r="AB21" s="21">
        <v>22767.127461594999</v>
      </c>
      <c r="AC21" s="21">
        <v>28140.268124490998</v>
      </c>
      <c r="AD21" s="21">
        <v>32045.567569471008</v>
      </c>
      <c r="AE21" s="21">
        <v>34203.441941514138</v>
      </c>
    </row>
    <row r="22" spans="1:31" ht="15.75" thickBot="1" x14ac:dyDescent="0.3">
      <c r="A22" s="14" t="s">
        <v>1</v>
      </c>
      <c r="B22" s="15">
        <f>+B21/B7</f>
        <v>0.46478762835611276</v>
      </c>
      <c r="C22" s="15">
        <f t="shared" ref="C22:AC22" si="8">+C21/C7</f>
        <v>0.46533063273008046</v>
      </c>
      <c r="D22" s="15">
        <f t="shared" si="8"/>
        <v>0.43956022110929638</v>
      </c>
      <c r="E22" s="15">
        <f t="shared" si="8"/>
        <v>0.43300798109090816</v>
      </c>
      <c r="F22" s="15">
        <f t="shared" si="8"/>
        <v>0.43667229478194453</v>
      </c>
      <c r="G22" s="15">
        <f t="shared" si="8"/>
        <v>0.44251695858808482</v>
      </c>
      <c r="H22" s="15">
        <f t="shared" si="8"/>
        <v>0.43212695062825668</v>
      </c>
      <c r="I22" s="15">
        <f t="shared" si="8"/>
        <v>0.42179918620319301</v>
      </c>
      <c r="J22" s="15">
        <f t="shared" si="8"/>
        <v>0.41985132184957991</v>
      </c>
      <c r="K22" s="15">
        <f t="shared" si="8"/>
        <v>0.42173833750982404</v>
      </c>
      <c r="L22" s="15">
        <f t="shared" si="8"/>
        <v>0.41581311430861073</v>
      </c>
      <c r="M22" s="15">
        <f t="shared" si="8"/>
        <v>0.42138473360009099</v>
      </c>
      <c r="N22" s="15">
        <f t="shared" si="8"/>
        <v>0.44798458686267351</v>
      </c>
      <c r="O22" s="15">
        <f t="shared" si="8"/>
        <v>0.44990158882971804</v>
      </c>
      <c r="P22" s="15">
        <f t="shared" si="8"/>
        <v>0.45900955122828496</v>
      </c>
      <c r="Q22" s="15">
        <f t="shared" si="8"/>
        <v>0.44479145128881797</v>
      </c>
      <c r="R22" s="15">
        <f t="shared" si="8"/>
        <v>0.43920209652735631</v>
      </c>
      <c r="S22" s="15">
        <f t="shared" si="8"/>
        <v>0.46916769081350229</v>
      </c>
      <c r="T22" s="15">
        <f t="shared" si="8"/>
        <v>0.47481118099573993</v>
      </c>
      <c r="U22" s="15">
        <f t="shared" si="8"/>
        <v>0.4724275472731555</v>
      </c>
      <c r="V22" s="15">
        <f t="shared" si="8"/>
        <v>0.48350925158930791</v>
      </c>
      <c r="W22" s="15">
        <f t="shared" si="8"/>
        <v>0.44871605321091473</v>
      </c>
      <c r="X22" s="15">
        <f t="shared" si="8"/>
        <v>0.44192303087177637</v>
      </c>
      <c r="Y22" s="15">
        <f t="shared" si="8"/>
        <v>0.43876062175935965</v>
      </c>
      <c r="Z22" s="15">
        <f t="shared" si="8"/>
        <v>0.43822192726579468</v>
      </c>
      <c r="AA22" s="15">
        <f t="shared" si="8"/>
        <v>0.43544215400843539</v>
      </c>
      <c r="AB22" s="15">
        <f t="shared" si="8"/>
        <v>0.40977207537451177</v>
      </c>
      <c r="AC22" s="15">
        <f t="shared" si="8"/>
        <v>0.4254045185706502</v>
      </c>
      <c r="AD22" s="15">
        <f t="shared" ref="AD22:AE22" si="9">+AD21/AD7</f>
        <v>0.42405776740207579</v>
      </c>
      <c r="AE22" s="15">
        <f t="shared" si="9"/>
        <v>0.41960095378597573</v>
      </c>
    </row>
    <row r="23" spans="1:31" ht="15.75" thickBot="1" x14ac:dyDescent="0.3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16"/>
      <c r="W23" s="16"/>
      <c r="X23" s="16"/>
      <c r="Y23" s="16"/>
      <c r="Z23" s="22"/>
      <c r="AA23" s="22"/>
      <c r="AB23" s="22"/>
      <c r="AC23" s="22"/>
      <c r="AD23" s="22"/>
      <c r="AE23" s="22"/>
    </row>
    <row r="24" spans="1:31" x14ac:dyDescent="0.25">
      <c r="A24" s="12" t="s">
        <v>7</v>
      </c>
      <c r="B24" s="13">
        <f>+B12+B15</f>
        <v>8.6996589999999969</v>
      </c>
      <c r="C24" s="13">
        <f t="shared" ref="C24:AC24" si="10">+C12+C15</f>
        <v>332.77800000000002</v>
      </c>
      <c r="D24" s="13">
        <f t="shared" si="10"/>
        <v>255.57116000000008</v>
      </c>
      <c r="E24" s="13">
        <f t="shared" si="10"/>
        <v>-37.781609090909114</v>
      </c>
      <c r="F24" s="13">
        <f t="shared" si="10"/>
        <v>165.31399999999996</v>
      </c>
      <c r="G24" s="13">
        <f t="shared" si="10"/>
        <v>299.01700000000005</v>
      </c>
      <c r="H24" s="13">
        <f t="shared" si="10"/>
        <v>108.399</v>
      </c>
      <c r="I24" s="13">
        <f t="shared" si="10"/>
        <v>-836.21199999999999</v>
      </c>
      <c r="J24" s="13">
        <f t="shared" si="10"/>
        <v>-603.49800000000005</v>
      </c>
      <c r="K24" s="13">
        <f t="shared" si="10"/>
        <v>-477.46799999999996</v>
      </c>
      <c r="L24" s="13">
        <f t="shared" si="10"/>
        <v>-841.05099999999993</v>
      </c>
      <c r="M24" s="13">
        <f t="shared" si="10"/>
        <v>-1318.6110000000003</v>
      </c>
      <c r="N24" s="13">
        <f t="shared" si="10"/>
        <v>-271.02500000000009</v>
      </c>
      <c r="O24" s="13">
        <f t="shared" si="10"/>
        <v>74.669000000000096</v>
      </c>
      <c r="P24" s="13">
        <f t="shared" si="10"/>
        <v>-65.730999999999995</v>
      </c>
      <c r="Q24" s="13">
        <f t="shared" si="10"/>
        <v>-92.699000000000069</v>
      </c>
      <c r="R24" s="13">
        <f t="shared" si="10"/>
        <v>-307.41700000000014</v>
      </c>
      <c r="S24" s="13">
        <f t="shared" si="10"/>
        <v>645.58800000000008</v>
      </c>
      <c r="T24" s="13">
        <f t="shared" si="10"/>
        <v>580.36950000000013</v>
      </c>
      <c r="U24" s="13">
        <f t="shared" si="10"/>
        <v>389.82525324100277</v>
      </c>
      <c r="V24" s="13">
        <f t="shared" si="10"/>
        <v>502.19974861029573</v>
      </c>
      <c r="W24" s="13">
        <f t="shared" si="10"/>
        <v>467.48089412005447</v>
      </c>
      <c r="X24" s="13">
        <f t="shared" si="10"/>
        <v>73.977431684998578</v>
      </c>
      <c r="Y24" s="13">
        <f t="shared" si="10"/>
        <v>119.87881463399992</v>
      </c>
      <c r="Z24" s="13">
        <f t="shared" si="10"/>
        <v>90.380069083999729</v>
      </c>
      <c r="AA24" s="13">
        <f t="shared" si="10"/>
        <v>-2526.8789959533519</v>
      </c>
      <c r="AB24" s="13">
        <f t="shared" si="10"/>
        <v>-2706.7400015679841</v>
      </c>
      <c r="AC24" s="13">
        <f t="shared" si="10"/>
        <v>-2211.6340696864891</v>
      </c>
      <c r="AD24" s="13">
        <f t="shared" ref="AD24:AE24" si="11">+AD12+AD15</f>
        <v>-1565.6601302549739</v>
      </c>
      <c r="AE24" s="13">
        <f t="shared" si="11"/>
        <v>33.444652617073643</v>
      </c>
    </row>
    <row r="25" spans="1:31" ht="15.75" thickBot="1" x14ac:dyDescent="0.3">
      <c r="A25" s="14" t="s">
        <v>1</v>
      </c>
      <c r="B25" s="15">
        <f>+B24/B7</f>
        <v>1.4857030485772209E-3</v>
      </c>
      <c r="C25" s="15">
        <f t="shared" ref="C25:Q25" si="12">+C24/C7</f>
        <v>4.6548757731828976E-2</v>
      </c>
      <c r="D25" s="15">
        <f t="shared" si="12"/>
        <v>2.8866550554919282E-2</v>
      </c>
      <c r="E25" s="15">
        <f t="shared" si="12"/>
        <v>-3.6121946523734938E-3</v>
      </c>
      <c r="F25" s="15">
        <f t="shared" si="12"/>
        <v>1.4180139946900599E-2</v>
      </c>
      <c r="G25" s="15">
        <f t="shared" si="12"/>
        <v>2.2414578512567684E-2</v>
      </c>
      <c r="H25" s="15">
        <f t="shared" si="12"/>
        <v>7.0329377442370734E-3</v>
      </c>
      <c r="I25" s="15">
        <f t="shared" si="12"/>
        <v>-4.7945288342163217E-2</v>
      </c>
      <c r="J25" s="15">
        <f t="shared" si="12"/>
        <v>-3.1582214533382613E-2</v>
      </c>
      <c r="K25" s="15">
        <f t="shared" si="12"/>
        <v>-2.2640964028186116E-2</v>
      </c>
      <c r="L25" s="15">
        <f t="shared" si="12"/>
        <v>-3.7260101693087612E-2</v>
      </c>
      <c r="M25" s="15">
        <f t="shared" si="12"/>
        <v>-5.4214857534649066E-2</v>
      </c>
      <c r="N25" s="15">
        <f t="shared" si="12"/>
        <v>-1.0533318398906069E-2</v>
      </c>
      <c r="O25" s="15">
        <f t="shared" si="12"/>
        <v>2.7418382768173094E-3</v>
      </c>
      <c r="P25" s="15">
        <f t="shared" si="12"/>
        <v>-2.4834326993554432E-3</v>
      </c>
      <c r="Q25" s="15">
        <f t="shared" si="12"/>
        <v>-3.3797740689633774E-3</v>
      </c>
      <c r="R25" s="15">
        <f>+R24/R7</f>
        <v>-1.0789564309617685E-2</v>
      </c>
      <c r="S25" s="15">
        <f t="shared" ref="S25:X25" si="13">+S24/S7</f>
        <v>2.2323859452094672E-2</v>
      </c>
      <c r="T25" s="15">
        <f t="shared" si="13"/>
        <v>1.9126748192288896E-2</v>
      </c>
      <c r="U25" s="15">
        <f t="shared" si="13"/>
        <v>1.1875224191749686E-2</v>
      </c>
      <c r="V25" s="15">
        <f t="shared" si="13"/>
        <v>1.4354816794066323E-2</v>
      </c>
      <c r="W25" s="15">
        <f t="shared" si="13"/>
        <v>1.287404751205279E-2</v>
      </c>
      <c r="X25" s="15">
        <f t="shared" si="13"/>
        <v>1.8806580539892316E-3</v>
      </c>
      <c r="Y25" s="15">
        <f>+Y24/Y7</f>
        <v>2.7524190355123412E-3</v>
      </c>
      <c r="Z25" s="15">
        <f t="shared" ref="Z25:AC25" si="14">+Z24/Z7</f>
        <v>1.8852551939387472E-3</v>
      </c>
      <c r="AA25" s="15">
        <f t="shared" si="14"/>
        <v>-5.1772068321122335E-2</v>
      </c>
      <c r="AB25" s="15">
        <f t="shared" si="14"/>
        <v>-4.8717014028787739E-2</v>
      </c>
      <c r="AC25" s="15">
        <f t="shared" si="14"/>
        <v>-3.3433907683722425E-2</v>
      </c>
      <c r="AD25" s="15">
        <f t="shared" ref="AD25:AE25" si="15">+AD24/AD7</f>
        <v>-2.071832049493412E-2</v>
      </c>
      <c r="AE25" s="15">
        <f t="shared" si="15"/>
        <v>4.1029227880518655E-4</v>
      </c>
    </row>
    <row r="27" spans="1:31" x14ac:dyDescent="0.25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x14ac:dyDescent="0.25"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x14ac:dyDescent="0.25"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x14ac:dyDescent="0.25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spans="1:31" x14ac:dyDescent="0.25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</row>
    <row r="32" spans="1:31" x14ac:dyDescent="0.2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</row>
    <row r="33" spans="2:31" x14ac:dyDescent="0.25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</row>
    <row r="34" spans="2:31" x14ac:dyDescent="0.25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</row>
    <row r="35" spans="2:31" x14ac:dyDescent="0.25"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</row>
    <row r="38" spans="2:31" x14ac:dyDescent="0.25"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</row>
    <row r="41" spans="2:31" x14ac:dyDescent="0.2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</row>
    <row r="44" spans="2:31" x14ac:dyDescent="0.25"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</row>
    <row r="48" spans="2:31" x14ac:dyDescent="0.2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</row>
    <row r="49" spans="2:31" x14ac:dyDescent="0.2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</row>
    <row r="50" spans="2:31" x14ac:dyDescent="0.2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</row>
    <row r="51" spans="2:31" x14ac:dyDescent="0.2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</row>
    <row r="52" spans="2:31" x14ac:dyDescent="0.2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</row>
    <row r="53" spans="2:31" x14ac:dyDescent="0.2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</row>
    <row r="54" spans="2:31" x14ac:dyDescent="0.2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</row>
    <row r="55" spans="2:31" x14ac:dyDescent="0.25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</row>
    <row r="56" spans="2:31" x14ac:dyDescent="0.25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</row>
    <row r="57" spans="2:31" x14ac:dyDescent="0.2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</row>
    <row r="58" spans="2:31" x14ac:dyDescent="0.25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</row>
    <row r="59" spans="2:31" x14ac:dyDescent="0.25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</row>
    <row r="60" spans="2:31" x14ac:dyDescent="0.2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</row>
    <row r="61" spans="2:31" x14ac:dyDescent="0.2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</row>
    <row r="62" spans="2:31" x14ac:dyDescent="0.2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</row>
    <row r="63" spans="2:31" x14ac:dyDescent="0.2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</row>
    <row r="64" spans="2:31" x14ac:dyDescent="0.2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</row>
    <row r="65" spans="2:31" x14ac:dyDescent="0.2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</row>
    <row r="66" spans="2:31" x14ac:dyDescent="0.2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</row>
    <row r="67" spans="2:31" x14ac:dyDescent="0.25">
      <c r="B67" s="23"/>
    </row>
    <row r="68" spans="2:31" x14ac:dyDescent="0.25">
      <c r="B68" s="23"/>
    </row>
    <row r="69" spans="2:31" x14ac:dyDescent="0.25">
      <c r="B69" s="23"/>
    </row>
    <row r="70" spans="2:31" x14ac:dyDescent="0.25">
      <c r="B70" s="23"/>
    </row>
    <row r="71" spans="2:31" x14ac:dyDescent="0.25">
      <c r="B71" s="23"/>
    </row>
    <row r="72" spans="2:31" x14ac:dyDescent="0.25">
      <c r="B72" s="23"/>
    </row>
    <row r="73" spans="2:31" x14ac:dyDescent="0.25">
      <c r="B73" s="23"/>
    </row>
    <row r="74" spans="2:31" x14ac:dyDescent="0.25">
      <c r="B74" s="23"/>
    </row>
    <row r="75" spans="2:31" x14ac:dyDescent="0.25">
      <c r="B75" s="23"/>
    </row>
    <row r="76" spans="2:31" x14ac:dyDescent="0.25">
      <c r="B76" s="23"/>
    </row>
    <row r="77" spans="2:31" x14ac:dyDescent="0.25">
      <c r="B77" s="23"/>
    </row>
    <row r="78" spans="2:31" x14ac:dyDescent="0.25">
      <c r="B78" s="23"/>
    </row>
    <row r="79" spans="2:31" x14ac:dyDescent="0.25">
      <c r="B79" s="23"/>
    </row>
    <row r="80" spans="2:31" x14ac:dyDescent="0.25">
      <c r="B80" s="23"/>
    </row>
    <row r="81" spans="2:2" x14ac:dyDescent="0.25">
      <c r="B81" s="23"/>
    </row>
    <row r="82" spans="2:2" x14ac:dyDescent="0.25">
      <c r="B82" s="23"/>
    </row>
    <row r="83" spans="2:2" x14ac:dyDescent="0.25">
      <c r="B83" s="23"/>
    </row>
    <row r="84" spans="2:2" x14ac:dyDescent="0.25">
      <c r="B84" s="23"/>
    </row>
    <row r="85" spans="2:2" x14ac:dyDescent="0.25">
      <c r="B85" s="23"/>
    </row>
    <row r="86" spans="2:2" x14ac:dyDescent="0.25">
      <c r="B86" s="23"/>
    </row>
    <row r="87" spans="2:2" x14ac:dyDescent="0.25">
      <c r="B87" s="23"/>
    </row>
    <row r="88" spans="2:2" x14ac:dyDescent="0.25">
      <c r="B88" s="23"/>
    </row>
    <row r="89" spans="2:2" x14ac:dyDescent="0.25">
      <c r="B89" s="23"/>
    </row>
    <row r="90" spans="2:2" x14ac:dyDescent="0.25">
      <c r="B90" s="23"/>
    </row>
    <row r="91" spans="2:2" x14ac:dyDescent="0.25">
      <c r="B91" s="23"/>
    </row>
    <row r="92" spans="2:2" x14ac:dyDescent="0.25">
      <c r="B92" s="23"/>
    </row>
    <row r="93" spans="2:2" x14ac:dyDescent="0.25">
      <c r="B93" s="23"/>
    </row>
    <row r="94" spans="2:2" x14ac:dyDescent="0.25">
      <c r="B94" s="23"/>
    </row>
    <row r="95" spans="2:2" x14ac:dyDescent="0.25">
      <c r="B95" s="23"/>
    </row>
    <row r="96" spans="2:2" x14ac:dyDescent="0.25">
      <c r="B96" s="23"/>
    </row>
  </sheetData>
  <pageMargins left="0.23622047244094491" right="0.23622047244094491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EDP April 2025</vt:lpstr>
      <vt:lpstr>'EDP April 2025'!Nyomtatási_cím</vt:lpstr>
    </vt:vector>
  </TitlesOfParts>
  <Company>Egységes InfraStruktúra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Takács Viktor</dc:creator>
  <cp:lastModifiedBy>Veréb Gábor</cp:lastModifiedBy>
  <cp:lastPrinted>2024-09-25T12:23:04Z</cp:lastPrinted>
  <dcterms:created xsi:type="dcterms:W3CDTF">2022-10-24T14:39:05Z</dcterms:created>
  <dcterms:modified xsi:type="dcterms:W3CDTF">2025-05-06T07:24:29Z</dcterms:modified>
</cp:coreProperties>
</file>