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8800" windowHeight="12300"/>
  </bookViews>
  <sheets>
    <sheet name="Új rendszám 2023" sheetId="2" r:id="rId1"/>
    <sheet name="Új rendszám 2022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" l="1"/>
  <c r="G7" i="3"/>
  <c r="F7" i="3"/>
  <c r="E7" i="3"/>
  <c r="E3" i="3" s="1"/>
  <c r="D7" i="3"/>
  <c r="C7" i="3"/>
  <c r="I6" i="3"/>
  <c r="I5" i="3"/>
  <c r="I4" i="3"/>
  <c r="H3" i="3"/>
  <c r="G3" i="3"/>
  <c r="F3" i="3"/>
  <c r="D3" i="3"/>
  <c r="C3" i="3"/>
  <c r="I3" i="3" s="1"/>
  <c r="I7" i="3" l="1"/>
  <c r="G7" i="2" l="1"/>
  <c r="G3" i="2" s="1"/>
  <c r="F7" i="2"/>
  <c r="E7" i="2"/>
  <c r="D7" i="2"/>
  <c r="C7" i="2"/>
  <c r="O7" i="2" s="1"/>
  <c r="O6" i="2"/>
  <c r="O5" i="2"/>
  <c r="O4" i="2"/>
  <c r="N3" i="2"/>
  <c r="M3" i="2"/>
  <c r="L3" i="2"/>
  <c r="K3" i="2"/>
  <c r="J3" i="2"/>
  <c r="I3" i="2"/>
  <c r="H3" i="2"/>
  <c r="F3" i="2"/>
  <c r="E3" i="2"/>
  <c r="D3" i="2"/>
  <c r="C3" i="2"/>
  <c r="O3" i="2" l="1"/>
</calcChain>
</file>

<file path=xl/sharedStrings.xml><?xml version="1.0" encoding="utf-8"?>
<sst xmlns="http://schemas.openxmlformats.org/spreadsheetml/2006/main" count="43" uniqueCount="32">
  <si>
    <t>Ügytípus</t>
  </si>
  <si>
    <t>január</t>
  </si>
  <si>
    <t>február</t>
  </si>
  <si>
    <t>március</t>
  </si>
  <si>
    <t>április</t>
  </si>
  <si>
    <t>május</t>
  </si>
  <si>
    <t>augusztus</t>
  </si>
  <si>
    <t>szeptember</t>
  </si>
  <si>
    <t>október</t>
  </si>
  <si>
    <t>november</t>
  </si>
  <si>
    <t>december</t>
  </si>
  <si>
    <t>július</t>
  </si>
  <si>
    <t>Egyedileg előállított rendszámtáblák száma</t>
  </si>
  <si>
    <t>Állandó rendszámtáblák száma</t>
  </si>
  <si>
    <t>*A statisztika a 2022. július 1-jén bevezetett állandó rendszámtáblák kiadására vonatkozik.</t>
  </si>
  <si>
    <t>Sorozatban előállított általános rendszámtáblák száma</t>
  </si>
  <si>
    <t>Sorozatban előállított egyénileg kiválasztott rendszámtáblák száma</t>
  </si>
  <si>
    <t>Összesen</t>
  </si>
  <si>
    <t>Különleges rendszámtáblák száma**</t>
  </si>
  <si>
    <t>** A különleges rendszámtáblák közé tartozik a világoszöld-, szürke-, NA ,BA, HA, RA, MA, OT, TX, CD rendszám</t>
  </si>
  <si>
    <r>
      <t xml:space="preserve">Összes kiadott
rendszámtáblák száma </t>
    </r>
    <r>
      <rPr>
        <sz val="12"/>
        <color rgb="FF000000"/>
        <rFont val="Times New Roman"/>
        <family val="1"/>
        <charset val="238"/>
      </rPr>
      <t>(adott hónapban kiadott)</t>
    </r>
  </si>
  <si>
    <r>
      <t xml:space="preserve">Jellege szerint kiadott rendszámtáblák száma </t>
    </r>
    <r>
      <rPr>
        <sz val="12"/>
        <color rgb="FF000000"/>
        <rFont val="Times New Roman"/>
        <family val="1"/>
        <charset val="238"/>
      </rPr>
      <t>(adott hónap utolsó napjáig)</t>
    </r>
  </si>
  <si>
    <t>Kiadott új típusú rendszámok 2023 (db)*</t>
  </si>
  <si>
    <t>június***</t>
  </si>
  <si>
    <t>július***</t>
  </si>
  <si>
    <t>augusztus***</t>
  </si>
  <si>
    <t>szeptember***</t>
  </si>
  <si>
    <t>október***</t>
  </si>
  <si>
    <t>november***</t>
  </si>
  <si>
    <t>december***</t>
  </si>
  <si>
    <t>***A statisztikai adatok leválogatása során keletkezett hiba miatt frissítésre kerültek az adatok 2023. június-december hónapok között</t>
  </si>
  <si>
    <t>Kiadott új típusú rendszámok 2022 (db)*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</si>
</sst>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.00_-;\-* #,##0.00_-;_-* &quot;-&quot;??_-;_-@_-"/>
    <numFmt numFmtId="165" formatCode="_-* #,##0\ _F_t_-;\-* #,##0\ _F_t_-;_-* &quot;-&quot;??\ _F_t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64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charset val="238"/>
      <scheme val="major"/>
    </font>
    <font>
      <sz val="11"/>
      <color theme="1"/>
      <name val="Calibri"/>
      <family val="2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Calibri Light"/>
      <family val="2"/>
      <charset val="238"/>
      <scheme val="major"/>
    </font>
    <font>
      <b/>
      <sz val="14"/>
      <color theme="0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0">
    <xf numFmtId="0" fontId="0" fillId="0" borderId="0"/>
    <xf numFmtId="164" fontId="2" fillId="0" borderId="0" applyFont="0" applyFill="0" applyBorder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6" applyNumberFormat="0" applyAlignment="0" applyProtection="0"/>
    <xf numFmtId="0" fontId="10" fillId="7" borderId="7" applyNumberFormat="0" applyAlignment="0" applyProtection="0"/>
    <xf numFmtId="0" fontId="11" fillId="7" borderId="6" applyNumberFormat="0" applyAlignment="0" applyProtection="0"/>
    <xf numFmtId="0" fontId="12" fillId="0" borderId="8" applyNumberFormat="0" applyFill="0" applyAlignment="0" applyProtection="0"/>
    <xf numFmtId="0" fontId="13" fillId="8" borderId="9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3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8" fillId="0" borderId="0"/>
    <xf numFmtId="43" fontId="1" fillId="0" borderId="0" applyFont="0" applyFill="0" applyBorder="0" applyAlignment="0" applyProtection="0"/>
    <xf numFmtId="0" fontId="19" fillId="0" borderId="0"/>
    <xf numFmtId="0" fontId="19" fillId="0" borderId="0"/>
    <xf numFmtId="0" fontId="20" fillId="0" borderId="0"/>
    <xf numFmtId="9" fontId="20" fillId="0" borderId="0" applyFont="0" applyFill="0" applyBorder="0" applyAlignment="0" applyProtection="0"/>
    <xf numFmtId="0" fontId="1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1" fillId="0" borderId="0"/>
    <xf numFmtId="0" fontId="19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/>
    <xf numFmtId="0" fontId="19" fillId="0" borderId="0"/>
    <xf numFmtId="0" fontId="23" fillId="0" borderId="0"/>
    <xf numFmtId="0" fontId="24" fillId="0" borderId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26" fillId="0" borderId="0"/>
  </cellStyleXfs>
  <cellXfs count="47">
    <xf numFmtId="0" fontId="0" fillId="0" borderId="0" xfId="0"/>
    <xf numFmtId="165" fontId="27" fillId="35" borderId="1" xfId="1" applyNumberFormat="1" applyFont="1" applyFill="1" applyBorder="1" applyAlignment="1">
      <alignment horizontal="center" vertical="center" wrapText="1"/>
    </xf>
    <xf numFmtId="165" fontId="27" fillId="35" borderId="16" xfId="1" applyNumberFormat="1" applyFont="1" applyFill="1" applyBorder="1" applyAlignment="1">
      <alignment horizontal="center" vertical="center" wrapText="1"/>
    </xf>
    <xf numFmtId="165" fontId="27" fillId="35" borderId="19" xfId="1" applyNumberFormat="1" applyFont="1" applyFill="1" applyBorder="1" applyAlignment="1">
      <alignment horizontal="center" vertical="center" wrapText="1"/>
    </xf>
    <xf numFmtId="0" fontId="28" fillId="37" borderId="20" xfId="0" applyFont="1" applyFill="1" applyBorder="1" applyAlignment="1">
      <alignment horizontal="center" vertical="center" wrapText="1"/>
    </xf>
    <xf numFmtId="165" fontId="28" fillId="2" borderId="26" xfId="1" applyNumberFormat="1" applyFont="1" applyFill="1" applyBorder="1" applyAlignment="1">
      <alignment horizontal="center" vertical="center" wrapText="1"/>
    </xf>
    <xf numFmtId="165" fontId="28" fillId="2" borderId="1" xfId="1" applyNumberFormat="1" applyFont="1" applyFill="1" applyBorder="1" applyAlignment="1">
      <alignment horizontal="center" vertical="center" wrapText="1"/>
    </xf>
    <xf numFmtId="165" fontId="28" fillId="2" borderId="16" xfId="1" applyNumberFormat="1" applyFont="1" applyFill="1" applyBorder="1" applyAlignment="1">
      <alignment horizontal="center" vertical="center" wrapText="1"/>
    </xf>
    <xf numFmtId="165" fontId="29" fillId="0" borderId="20" xfId="0" applyNumberFormat="1" applyFont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 wrapText="1"/>
    </xf>
    <xf numFmtId="165" fontId="28" fillId="2" borderId="24" xfId="1" applyNumberFormat="1" applyFont="1" applyFill="1" applyBorder="1" applyAlignment="1">
      <alignment horizontal="center" vertical="center" wrapText="1"/>
    </xf>
    <xf numFmtId="165" fontId="28" fillId="2" borderId="2" xfId="1" applyNumberFormat="1" applyFont="1" applyFill="1" applyBorder="1" applyAlignment="1">
      <alignment horizontal="center" vertical="center" wrapText="1"/>
    </xf>
    <xf numFmtId="165" fontId="28" fillId="2" borderId="13" xfId="1" applyNumberFormat="1" applyFont="1" applyFill="1" applyBorder="1" applyAlignment="1">
      <alignment horizontal="center" vertical="center" wrapText="1"/>
    </xf>
    <xf numFmtId="165" fontId="29" fillId="0" borderId="14" xfId="0" applyNumberFormat="1" applyFont="1" applyBorder="1" applyAlignment="1">
      <alignment horizontal="center" vertical="center"/>
    </xf>
    <xf numFmtId="0" fontId="28" fillId="36" borderId="23" xfId="0" applyFont="1" applyFill="1" applyBorder="1" applyAlignment="1">
      <alignment horizontal="center" vertical="center" wrapText="1"/>
    </xf>
    <xf numFmtId="165" fontId="28" fillId="2" borderId="25" xfId="1" applyNumberFormat="1" applyFont="1" applyFill="1" applyBorder="1" applyAlignment="1">
      <alignment horizontal="center" vertical="center" wrapText="1"/>
    </xf>
    <xf numFmtId="165" fontId="28" fillId="2" borderId="21" xfId="1" applyNumberFormat="1" applyFont="1" applyFill="1" applyBorder="1" applyAlignment="1">
      <alignment horizontal="center" vertical="center" wrapText="1"/>
    </xf>
    <xf numFmtId="165" fontId="28" fillId="2" borderId="22" xfId="1" applyNumberFormat="1" applyFont="1" applyFill="1" applyBorder="1" applyAlignment="1">
      <alignment horizontal="center" vertical="center" wrapText="1"/>
    </xf>
    <xf numFmtId="165" fontId="29" fillId="0" borderId="23" xfId="0" applyNumberFormat="1" applyFont="1" applyBorder="1" applyAlignment="1">
      <alignment horizontal="center" vertical="center"/>
    </xf>
    <xf numFmtId="0" fontId="29" fillId="0" borderId="0" xfId="0" applyFont="1"/>
    <xf numFmtId="0" fontId="30" fillId="0" borderId="0" xfId="0" applyFont="1"/>
    <xf numFmtId="0" fontId="27" fillId="35" borderId="20" xfId="0" applyFont="1" applyFill="1" applyBorder="1" applyAlignment="1">
      <alignment horizontal="center" vertical="center" wrapText="1"/>
    </xf>
    <xf numFmtId="0" fontId="28" fillId="36" borderId="27" xfId="0" applyFont="1" applyFill="1" applyBorder="1" applyAlignment="1">
      <alignment horizontal="center" vertical="center" wrapText="1"/>
    </xf>
    <xf numFmtId="165" fontId="28" fillId="2" borderId="28" xfId="1" applyNumberFormat="1" applyFont="1" applyFill="1" applyBorder="1" applyAlignment="1">
      <alignment horizontal="center" vertical="center" wrapText="1"/>
    </xf>
    <xf numFmtId="165" fontId="28" fillId="2" borderId="29" xfId="1" applyNumberFormat="1" applyFont="1" applyFill="1" applyBorder="1" applyAlignment="1">
      <alignment horizontal="center" vertical="center" wrapText="1"/>
    </xf>
    <xf numFmtId="165" fontId="28" fillId="2" borderId="30" xfId="1" applyNumberFormat="1" applyFont="1" applyFill="1" applyBorder="1" applyAlignment="1">
      <alignment horizontal="center" vertical="center" wrapText="1"/>
    </xf>
    <xf numFmtId="165" fontId="29" fillId="0" borderId="27" xfId="0" applyNumberFormat="1" applyFont="1" applyBorder="1" applyAlignment="1">
      <alignment horizontal="center" vertical="center"/>
    </xf>
    <xf numFmtId="0" fontId="27" fillId="35" borderId="12" xfId="0" applyFont="1" applyFill="1" applyBorder="1" applyAlignment="1">
      <alignment horizontal="center" vertical="center" wrapText="1"/>
    </xf>
    <xf numFmtId="0" fontId="28" fillId="37" borderId="1" xfId="0" applyFont="1" applyFill="1" applyBorder="1" applyAlignment="1">
      <alignment horizontal="center" vertical="center" wrapText="1"/>
    </xf>
    <xf numFmtId="165" fontId="28" fillId="2" borderId="20" xfId="1" applyNumberFormat="1" applyFont="1" applyFill="1" applyBorder="1" applyAlignment="1">
      <alignment horizontal="center" vertical="center" wrapText="1"/>
    </xf>
    <xf numFmtId="0" fontId="28" fillId="36" borderId="28" xfId="0" applyFont="1" applyFill="1" applyBorder="1" applyAlignment="1">
      <alignment horizontal="center" vertical="center" wrapText="1"/>
    </xf>
    <xf numFmtId="0" fontId="28" fillId="37" borderId="2" xfId="0" applyFont="1" applyFill="1" applyBorder="1" applyAlignment="1">
      <alignment horizontal="center" vertical="center" wrapText="1"/>
    </xf>
    <xf numFmtId="0" fontId="28" fillId="36" borderId="33" xfId="0" applyFont="1" applyFill="1" applyBorder="1" applyAlignment="1">
      <alignment horizontal="center" vertical="center" wrapText="1"/>
    </xf>
    <xf numFmtId="0" fontId="28" fillId="37" borderId="35" xfId="0" applyFont="1" applyFill="1" applyBorder="1" applyAlignment="1">
      <alignment horizontal="center" vertical="center" wrapText="1"/>
    </xf>
    <xf numFmtId="165" fontId="28" fillId="2" borderId="35" xfId="1" applyNumberFormat="1" applyFont="1" applyFill="1" applyBorder="1" applyAlignment="1">
      <alignment horizontal="center" vertical="center" wrapText="1"/>
    </xf>
    <xf numFmtId="165" fontId="29" fillId="2" borderId="15" xfId="0" applyNumberFormat="1" applyFont="1" applyFill="1" applyBorder="1" applyAlignment="1">
      <alignment horizontal="center" vertical="center"/>
    </xf>
    <xf numFmtId="0" fontId="31" fillId="34" borderId="17" xfId="0" applyFont="1" applyFill="1" applyBorder="1" applyAlignment="1">
      <alignment horizontal="center" vertical="center"/>
    </xf>
    <xf numFmtId="0" fontId="32" fillId="34" borderId="18" xfId="0" applyFont="1" applyFill="1" applyBorder="1" applyAlignment="1">
      <alignment horizontal="center" vertical="center"/>
    </xf>
    <xf numFmtId="0" fontId="32" fillId="0" borderId="18" xfId="0" applyFont="1" applyBorder="1" applyAlignment="1"/>
    <xf numFmtId="10" fontId="27" fillId="35" borderId="12" xfId="0" applyNumberFormat="1" applyFont="1" applyFill="1" applyBorder="1" applyAlignment="1">
      <alignment horizontal="center" vertical="center" wrapText="1"/>
    </xf>
    <xf numFmtId="10" fontId="27" fillId="35" borderId="1" xfId="0" applyNumberFormat="1" applyFont="1" applyFill="1" applyBorder="1" applyAlignment="1">
      <alignment horizontal="center" vertical="center" wrapText="1"/>
    </xf>
    <xf numFmtId="0" fontId="27" fillId="35" borderId="27" xfId="0" applyFont="1" applyFill="1" applyBorder="1" applyAlignment="1">
      <alignment horizontal="center" vertical="center" wrapText="1"/>
    </xf>
    <xf numFmtId="0" fontId="27" fillId="35" borderId="14" xfId="0" applyFont="1" applyFill="1" applyBorder="1" applyAlignment="1">
      <alignment horizontal="center" vertical="center" wrapText="1"/>
    </xf>
    <xf numFmtId="0" fontId="27" fillId="35" borderId="15" xfId="0" applyFont="1" applyFill="1" applyBorder="1" applyAlignment="1">
      <alignment horizontal="center" vertical="center" wrapText="1"/>
    </xf>
    <xf numFmtId="0" fontId="27" fillId="35" borderId="31" xfId="0" applyFont="1" applyFill="1" applyBorder="1" applyAlignment="1">
      <alignment horizontal="center" vertical="center" wrapText="1"/>
    </xf>
    <xf numFmtId="0" fontId="27" fillId="35" borderId="32" xfId="0" applyFont="1" applyFill="1" applyBorder="1" applyAlignment="1">
      <alignment horizontal="center" vertical="center" wrapText="1"/>
    </xf>
    <xf numFmtId="0" fontId="27" fillId="35" borderId="34" xfId="0" applyFont="1" applyFill="1" applyBorder="1" applyAlignment="1">
      <alignment horizontal="center" vertical="center" wrapText="1"/>
    </xf>
  </cellXfs>
  <cellStyles count="80">
    <cellStyle name="20% - 1. jelölőszín" xfId="18" builtinId="30" customBuiltin="1"/>
    <cellStyle name="20% - 2. jelölőszín" xfId="22" builtinId="34" customBuiltin="1"/>
    <cellStyle name="20% - 3. jelölőszín" xfId="26" builtinId="38" customBuiltin="1"/>
    <cellStyle name="20% - 4. jelölőszín" xfId="30" builtinId="42" customBuiltin="1"/>
    <cellStyle name="20% - 5. jelölőszín" xfId="34" builtinId="46" customBuiltin="1"/>
    <cellStyle name="20% - 6. jelölőszín" xfId="38" builtinId="50" customBuiltin="1"/>
    <cellStyle name="40% - 1. jelölőszín" xfId="19" builtinId="31" customBuiltin="1"/>
    <cellStyle name="40% - 2. jelölőszín" xfId="23" builtinId="35" customBuiltin="1"/>
    <cellStyle name="40% - 3. jelölőszín" xfId="27" builtinId="39" customBuiltin="1"/>
    <cellStyle name="40% - 4. jelölőszín" xfId="31" builtinId="43" customBuiltin="1"/>
    <cellStyle name="40% - 5. jelölőszín" xfId="35" builtinId="47" customBuiltin="1"/>
    <cellStyle name="40% - 6. jelölőszín" xfId="39" builtinId="51" customBuiltin="1"/>
    <cellStyle name="60% - 1. jelölőszín" xfId="20" builtinId="32" customBuiltin="1"/>
    <cellStyle name="60% - 2. jelölőszín" xfId="24" builtinId="36" customBuiltin="1"/>
    <cellStyle name="60% - 3. jelölőszín" xfId="28" builtinId="40" customBuiltin="1"/>
    <cellStyle name="60% - 4. jelölőszín" xfId="32" builtinId="44" customBuiltin="1"/>
    <cellStyle name="60% - 5. jelölőszín" xfId="36" builtinId="48" customBuiltin="1"/>
    <cellStyle name="60% - 6. jelölőszín" xfId="40" builtinId="52" customBuiltin="1"/>
    <cellStyle name="Bevitel" xfId="9" builtinId="20" customBuiltin="1"/>
    <cellStyle name="Cím 2" xfId="66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Excel Built-in Normal" xfId="64"/>
    <cellStyle name="Ezres" xfId="1" builtinId="3"/>
    <cellStyle name="Ezres 2" xfId="44"/>
    <cellStyle name="Ezres 3" xfId="67"/>
    <cellStyle name="Figyelmeztetés" xfId="14" builtinId="11" customBuiltin="1"/>
    <cellStyle name="Hivatkozás 2" xfId="59"/>
    <cellStyle name="Hivatkozott cella" xfId="12" builtinId="24" customBuiltin="1"/>
    <cellStyle name="Jegyzet 2" xfId="42"/>
    <cellStyle name="Jelölőszín (1)" xfId="17" builtinId="29" customBuiltin="1"/>
    <cellStyle name="Jelölőszín (2)" xfId="21" builtinId="33" customBuiltin="1"/>
    <cellStyle name="Jelölőszín (3)" xfId="25" builtinId="37" customBuiltin="1"/>
    <cellStyle name="Jelölőszín (4)" xfId="29" builtinId="41" customBuiltin="1"/>
    <cellStyle name="Jelölőszín (5)" xfId="33" builtinId="45" customBuiltin="1"/>
    <cellStyle name="Jelölőszín (6)" xfId="37" builtinId="49" customBuiltin="1"/>
    <cellStyle name="Jó" xfId="6" builtinId="26" customBuiltin="1"/>
    <cellStyle name="Kimenet" xfId="10" builtinId="21" customBuiltin="1"/>
    <cellStyle name="Magyarázó szöveg" xfId="15" builtinId="53" customBuiltin="1"/>
    <cellStyle name="Normal" xfId="79"/>
    <cellStyle name="Normál" xfId="0" builtinId="0"/>
    <cellStyle name="Normál 10" xfId="61"/>
    <cellStyle name="Normál 10 2" xfId="76"/>
    <cellStyle name="Normál 11" xfId="62"/>
    <cellStyle name="Normál 11 2" xfId="77"/>
    <cellStyle name="Normál 12" xfId="63"/>
    <cellStyle name="Normál 12 2" xfId="78"/>
    <cellStyle name="Normál 13" xfId="65"/>
    <cellStyle name="Normál 14" xfId="41"/>
    <cellStyle name="Normál 2" xfId="45"/>
    <cellStyle name="Normál 2 2" xfId="47"/>
    <cellStyle name="Normál 2 2 2" xfId="54"/>
    <cellStyle name="Normál 2 3" xfId="53"/>
    <cellStyle name="Normál 2 4" xfId="68"/>
    <cellStyle name="Normál 3" xfId="46"/>
    <cellStyle name="Normál 3 2" xfId="49"/>
    <cellStyle name="Normál 3 3" xfId="55"/>
    <cellStyle name="Normál 3 4" xfId="69"/>
    <cellStyle name="Normál 4" xfId="50"/>
    <cellStyle name="Normál 4 2" xfId="56"/>
    <cellStyle name="Normál 4 3" xfId="70"/>
    <cellStyle name="Normál 5" xfId="43"/>
    <cellStyle name="Normál 5 2" xfId="71"/>
    <cellStyle name="Normál 6" xfId="52"/>
    <cellStyle name="Normál 6 2" xfId="72"/>
    <cellStyle name="Normál 7" xfId="57"/>
    <cellStyle name="Normál 7 2" xfId="73"/>
    <cellStyle name="Normál 8" xfId="58"/>
    <cellStyle name="Normál 8 2" xfId="74"/>
    <cellStyle name="Normál 9" xfId="60"/>
    <cellStyle name="Normál 9 2" xfId="75"/>
    <cellStyle name="Összesen" xfId="16" builtinId="25" customBuiltin="1"/>
    <cellStyle name="Rossz" xfId="7" builtinId="27" customBuiltin="1"/>
    <cellStyle name="Semleges" xfId="8" builtinId="28" customBuiltin="1"/>
    <cellStyle name="Számítás" xfId="11" builtinId="22" customBuiltin="1"/>
    <cellStyle name="Százalék 2" xfId="48"/>
    <cellStyle name="Százalék 3" xfId="51"/>
  </cellStyles>
  <dxfs count="0"/>
  <tableStyles count="0" defaultTableStyle="TableStyleMedium2" defaultPivotStyle="PivotStyleLight16"/>
  <colors>
    <mruColors>
      <color rgb="FFE5F7EE"/>
      <color rgb="FFC1ECD5"/>
      <color rgb="FF8BC6A8"/>
      <color rgb="FF70B492"/>
      <color rgb="FF057D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zoomScaleNormal="100" workbookViewId="0">
      <selection activeCell="A11" sqref="A11"/>
    </sheetView>
  </sheetViews>
  <sheetFormatPr defaultColWidth="8.85546875" defaultRowHeight="15" x14ac:dyDescent="0.25"/>
  <cols>
    <col min="1" max="1" width="27.140625" style="20" customWidth="1"/>
    <col min="2" max="2" width="35.85546875" style="20" customWidth="1"/>
    <col min="3" max="9" width="10.7109375" style="20" bestFit="1" customWidth="1"/>
    <col min="10" max="10" width="14.140625" style="20" customWidth="1"/>
    <col min="11" max="11" width="16.85546875" style="20" customWidth="1"/>
    <col min="12" max="12" width="13.140625" style="20" customWidth="1"/>
    <col min="13" max="13" width="15.5703125" style="20" customWidth="1"/>
    <col min="14" max="14" width="15.140625" style="20" customWidth="1"/>
    <col min="15" max="15" width="15.5703125" style="20" customWidth="1"/>
    <col min="16" max="16384" width="8.85546875" style="20"/>
  </cols>
  <sheetData>
    <row r="1" spans="1:15" ht="30" customHeight="1" thickBot="1" x14ac:dyDescent="0.35">
      <c r="A1" s="36" t="s">
        <v>22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8"/>
    </row>
    <row r="2" spans="1:15" ht="32.25" thickBot="1" x14ac:dyDescent="0.3">
      <c r="A2" s="39" t="s">
        <v>0</v>
      </c>
      <c r="B2" s="40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23</v>
      </c>
      <c r="I2" s="1" t="s">
        <v>24</v>
      </c>
      <c r="J2" s="1" t="s">
        <v>25</v>
      </c>
      <c r="K2" s="1" t="s">
        <v>26</v>
      </c>
      <c r="L2" s="1" t="s">
        <v>27</v>
      </c>
      <c r="M2" s="1" t="s">
        <v>28</v>
      </c>
      <c r="N2" s="2" t="s">
        <v>29</v>
      </c>
      <c r="O2" s="3" t="s">
        <v>17</v>
      </c>
    </row>
    <row r="3" spans="1:15" ht="70.5" customHeight="1" thickBot="1" x14ac:dyDescent="0.3">
      <c r="A3" s="21" t="s">
        <v>20</v>
      </c>
      <c r="B3" s="4" t="s">
        <v>13</v>
      </c>
      <c r="C3" s="5">
        <f>SUM(C4:C7)</f>
        <v>26495</v>
      </c>
      <c r="D3" s="6">
        <f>SUM(D4:D7)</f>
        <v>29540</v>
      </c>
      <c r="E3" s="6">
        <f t="shared" ref="E3:N3" si="0">SUM(E4:E7)</f>
        <v>34244</v>
      </c>
      <c r="F3" s="6">
        <f t="shared" si="0"/>
        <v>27975</v>
      </c>
      <c r="G3" s="6">
        <f t="shared" si="0"/>
        <v>31048</v>
      </c>
      <c r="H3" s="6">
        <f t="shared" si="0"/>
        <v>32736</v>
      </c>
      <c r="I3" s="6">
        <f t="shared" si="0"/>
        <v>28971</v>
      </c>
      <c r="J3" s="6">
        <f t="shared" si="0"/>
        <v>30246</v>
      </c>
      <c r="K3" s="6">
        <f t="shared" si="0"/>
        <v>29647</v>
      </c>
      <c r="L3" s="6">
        <f t="shared" si="0"/>
        <v>29347</v>
      </c>
      <c r="M3" s="6">
        <f t="shared" si="0"/>
        <v>28774</v>
      </c>
      <c r="N3" s="7">
        <f t="shared" si="0"/>
        <v>23437</v>
      </c>
      <c r="O3" s="8">
        <f t="shared" ref="O3:O6" si="1">SUM(C3:N3)</f>
        <v>352460</v>
      </c>
    </row>
    <row r="4" spans="1:15" ht="54.75" customHeight="1" x14ac:dyDescent="0.25">
      <c r="A4" s="41" t="s">
        <v>21</v>
      </c>
      <c r="B4" s="22" t="s">
        <v>15</v>
      </c>
      <c r="C4" s="23">
        <v>24194</v>
      </c>
      <c r="D4" s="24">
        <v>26630</v>
      </c>
      <c r="E4" s="24">
        <v>31157</v>
      </c>
      <c r="F4" s="24">
        <v>25567</v>
      </c>
      <c r="G4" s="24">
        <v>28337</v>
      </c>
      <c r="H4" s="24">
        <v>28586</v>
      </c>
      <c r="I4" s="24">
        <v>24840</v>
      </c>
      <c r="J4" s="24">
        <v>25991</v>
      </c>
      <c r="K4" s="24">
        <v>25606</v>
      </c>
      <c r="L4" s="24">
        <v>25310</v>
      </c>
      <c r="M4" s="24">
        <v>25090</v>
      </c>
      <c r="N4" s="25">
        <v>20674</v>
      </c>
      <c r="O4" s="26">
        <f t="shared" si="1"/>
        <v>311982</v>
      </c>
    </row>
    <row r="5" spans="1:15" ht="37.5" customHeight="1" x14ac:dyDescent="0.25">
      <c r="A5" s="42"/>
      <c r="B5" s="9" t="s">
        <v>16</v>
      </c>
      <c r="C5" s="10">
        <v>265</v>
      </c>
      <c r="D5" s="11">
        <v>339</v>
      </c>
      <c r="E5" s="11">
        <v>353</v>
      </c>
      <c r="F5" s="11">
        <v>304</v>
      </c>
      <c r="G5" s="11">
        <v>344</v>
      </c>
      <c r="H5" s="11">
        <v>382</v>
      </c>
      <c r="I5" s="11">
        <v>208</v>
      </c>
      <c r="J5" s="11">
        <v>188</v>
      </c>
      <c r="K5" s="11">
        <v>146</v>
      </c>
      <c r="L5" s="11">
        <v>153</v>
      </c>
      <c r="M5" s="11">
        <v>154</v>
      </c>
      <c r="N5" s="12">
        <v>118</v>
      </c>
      <c r="O5" s="13">
        <f t="shared" si="1"/>
        <v>2954</v>
      </c>
    </row>
    <row r="6" spans="1:15" ht="37.5" customHeight="1" thickBot="1" x14ac:dyDescent="0.3">
      <c r="A6" s="42"/>
      <c r="B6" s="14" t="s">
        <v>12</v>
      </c>
      <c r="C6" s="15">
        <v>57</v>
      </c>
      <c r="D6" s="16">
        <v>55</v>
      </c>
      <c r="E6" s="16">
        <v>64</v>
      </c>
      <c r="F6" s="16">
        <v>63</v>
      </c>
      <c r="G6" s="16">
        <v>60</v>
      </c>
      <c r="H6" s="16">
        <v>65</v>
      </c>
      <c r="I6" s="16">
        <v>50</v>
      </c>
      <c r="J6" s="16">
        <v>34</v>
      </c>
      <c r="K6" s="16">
        <v>29</v>
      </c>
      <c r="L6" s="16">
        <v>24</v>
      </c>
      <c r="M6" s="16">
        <v>25</v>
      </c>
      <c r="N6" s="17">
        <v>16</v>
      </c>
      <c r="O6" s="18">
        <f t="shared" si="1"/>
        <v>542</v>
      </c>
    </row>
    <row r="7" spans="1:15" ht="37.5" customHeight="1" thickBot="1" x14ac:dyDescent="0.3">
      <c r="A7" s="43"/>
      <c r="B7" s="4" t="s">
        <v>18</v>
      </c>
      <c r="C7" s="5">
        <f>SUM(1787+192)</f>
        <v>1979</v>
      </c>
      <c r="D7" s="6">
        <f>SUM(2324+192)</f>
        <v>2516</v>
      </c>
      <c r="E7" s="6">
        <f>SUM(2479+191)</f>
        <v>2670</v>
      </c>
      <c r="F7" s="6">
        <f>SUM(1906+135)</f>
        <v>2041</v>
      </c>
      <c r="G7" s="6">
        <f>SUM(2187+120)</f>
        <v>2307</v>
      </c>
      <c r="H7" s="6">
        <v>3703</v>
      </c>
      <c r="I7" s="6">
        <v>3873</v>
      </c>
      <c r="J7" s="6">
        <v>4033</v>
      </c>
      <c r="K7" s="6">
        <v>3866</v>
      </c>
      <c r="L7" s="6">
        <v>3860</v>
      </c>
      <c r="M7" s="6">
        <v>3505</v>
      </c>
      <c r="N7" s="7">
        <v>2629</v>
      </c>
      <c r="O7" s="8">
        <f>SUM(C7:N7)</f>
        <v>36982</v>
      </c>
    </row>
    <row r="9" spans="1:15" ht="15.75" x14ac:dyDescent="0.25">
      <c r="A9" s="19" t="s">
        <v>14</v>
      </c>
    </row>
    <row r="10" spans="1:15" ht="15.75" x14ac:dyDescent="0.25">
      <c r="A10" s="19" t="s">
        <v>19</v>
      </c>
    </row>
    <row r="11" spans="1:15" ht="15.75" x14ac:dyDescent="0.25">
      <c r="A11" s="19" t="s">
        <v>30</v>
      </c>
    </row>
  </sheetData>
  <mergeCells count="3">
    <mergeCell ref="A1:O1"/>
    <mergeCell ref="A2:B2"/>
    <mergeCell ref="A4: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Normal="100" workbookViewId="0">
      <selection sqref="A1:I1"/>
    </sheetView>
  </sheetViews>
  <sheetFormatPr defaultColWidth="8.85546875" defaultRowHeight="15" x14ac:dyDescent="0.25"/>
  <cols>
    <col min="1" max="1" width="27.140625" style="20" customWidth="1"/>
    <col min="2" max="2" width="35.85546875" style="20" customWidth="1"/>
    <col min="3" max="3" width="10.7109375" style="20" bestFit="1" customWidth="1"/>
    <col min="4" max="4" width="12.85546875" style="20" bestFit="1" customWidth="1"/>
    <col min="5" max="5" width="14.5703125" style="20" bestFit="1" customWidth="1"/>
    <col min="6" max="6" width="10.7109375" style="20" bestFit="1" customWidth="1"/>
    <col min="7" max="7" width="12.85546875" style="20" bestFit="1" customWidth="1"/>
    <col min="8" max="8" width="12.7109375" style="20" bestFit="1" customWidth="1"/>
    <col min="9" max="9" width="15.5703125" style="20" customWidth="1"/>
    <col min="10" max="16384" width="8.85546875" style="20"/>
  </cols>
  <sheetData>
    <row r="1" spans="1:9" ht="30" customHeight="1" thickBot="1" x14ac:dyDescent="0.35">
      <c r="A1" s="36" t="s">
        <v>31</v>
      </c>
      <c r="B1" s="37"/>
      <c r="C1" s="37"/>
      <c r="D1" s="37"/>
      <c r="E1" s="37"/>
      <c r="F1" s="37"/>
      <c r="G1" s="37"/>
      <c r="H1" s="37"/>
      <c r="I1" s="38"/>
    </row>
    <row r="2" spans="1:9" ht="21" customHeight="1" thickBot="1" x14ac:dyDescent="0.3">
      <c r="A2" s="39" t="s">
        <v>0</v>
      </c>
      <c r="B2" s="40"/>
      <c r="C2" s="1" t="s">
        <v>11</v>
      </c>
      <c r="D2" s="1" t="s">
        <v>6</v>
      </c>
      <c r="E2" s="1" t="s">
        <v>7</v>
      </c>
      <c r="F2" s="1" t="s">
        <v>8</v>
      </c>
      <c r="G2" s="1" t="s">
        <v>9</v>
      </c>
      <c r="H2" s="2" t="s">
        <v>10</v>
      </c>
      <c r="I2" s="3" t="s">
        <v>17</v>
      </c>
    </row>
    <row r="3" spans="1:9" ht="70.5" customHeight="1" thickBot="1" x14ac:dyDescent="0.3">
      <c r="A3" s="27" t="s">
        <v>20</v>
      </c>
      <c r="B3" s="28" t="s">
        <v>13</v>
      </c>
      <c r="C3" s="6">
        <f>SUM(C4:C7)</f>
        <v>32473</v>
      </c>
      <c r="D3" s="6">
        <f>SUM(D4:D7)</f>
        <v>32165</v>
      </c>
      <c r="E3" s="6">
        <f t="shared" ref="E3:H3" si="0">SUM(E4:E7)</f>
        <v>31278</v>
      </c>
      <c r="F3" s="6">
        <f t="shared" si="0"/>
        <v>28825</v>
      </c>
      <c r="G3" s="6">
        <f t="shared" si="0"/>
        <v>30277</v>
      </c>
      <c r="H3" s="6">
        <f t="shared" si="0"/>
        <v>24377</v>
      </c>
      <c r="I3" s="29">
        <f t="shared" ref="I3:I7" si="1">SUM(C3:H3)</f>
        <v>179395</v>
      </c>
    </row>
    <row r="4" spans="1:9" ht="54.75" customHeight="1" x14ac:dyDescent="0.25">
      <c r="A4" s="44" t="s">
        <v>21</v>
      </c>
      <c r="B4" s="30" t="s">
        <v>15</v>
      </c>
      <c r="C4" s="24">
        <v>29860</v>
      </c>
      <c r="D4" s="24">
        <v>29365</v>
      </c>
      <c r="E4" s="24">
        <v>28516</v>
      </c>
      <c r="F4" s="24">
        <v>26320</v>
      </c>
      <c r="G4" s="24">
        <v>27480</v>
      </c>
      <c r="H4" s="25">
        <v>22094</v>
      </c>
      <c r="I4" s="26">
        <f t="shared" si="1"/>
        <v>163635</v>
      </c>
    </row>
    <row r="5" spans="1:9" ht="37.5" customHeight="1" x14ac:dyDescent="0.25">
      <c r="A5" s="45"/>
      <c r="B5" s="31" t="s">
        <v>16</v>
      </c>
      <c r="C5" s="11">
        <v>198</v>
      </c>
      <c r="D5" s="11">
        <v>383</v>
      </c>
      <c r="E5" s="11">
        <v>320</v>
      </c>
      <c r="F5" s="11">
        <v>285</v>
      </c>
      <c r="G5" s="11">
        <v>281</v>
      </c>
      <c r="H5" s="12">
        <v>223</v>
      </c>
      <c r="I5" s="13">
        <f t="shared" si="1"/>
        <v>1690</v>
      </c>
    </row>
    <row r="6" spans="1:9" ht="37.5" customHeight="1" x14ac:dyDescent="0.25">
      <c r="A6" s="45"/>
      <c r="B6" s="32" t="s">
        <v>12</v>
      </c>
      <c r="C6" s="16">
        <v>61</v>
      </c>
      <c r="D6" s="16">
        <v>93</v>
      </c>
      <c r="E6" s="16">
        <v>69</v>
      </c>
      <c r="F6" s="16">
        <v>59</v>
      </c>
      <c r="G6" s="16">
        <v>54</v>
      </c>
      <c r="H6" s="17">
        <v>58</v>
      </c>
      <c r="I6" s="18">
        <f t="shared" si="1"/>
        <v>394</v>
      </c>
    </row>
    <row r="7" spans="1:9" ht="37.5" customHeight="1" thickBot="1" x14ac:dyDescent="0.3">
      <c r="A7" s="46"/>
      <c r="B7" s="33" t="s">
        <v>18</v>
      </c>
      <c r="C7" s="34">
        <f>SUM(2070+284)</f>
        <v>2354</v>
      </c>
      <c r="D7" s="34">
        <f>SUM(2116+208)</f>
        <v>2324</v>
      </c>
      <c r="E7" s="34">
        <f>SUM(2178+195)</f>
        <v>2373</v>
      </c>
      <c r="F7" s="34">
        <f>SUM(1985+176)</f>
        <v>2161</v>
      </c>
      <c r="G7" s="34">
        <f>SUM(2285+177)</f>
        <v>2462</v>
      </c>
      <c r="H7" s="34">
        <f>SUM(1853+149)</f>
        <v>2002</v>
      </c>
      <c r="I7" s="35">
        <f t="shared" si="1"/>
        <v>13676</v>
      </c>
    </row>
    <row r="9" spans="1:9" ht="15.75" x14ac:dyDescent="0.25">
      <c r="A9" s="19" t="s">
        <v>14</v>
      </c>
    </row>
    <row r="10" spans="1:9" ht="15.75" x14ac:dyDescent="0.25">
      <c r="A10" s="19" t="s">
        <v>19</v>
      </c>
    </row>
  </sheetData>
  <mergeCells count="3">
    <mergeCell ref="A1:I1"/>
    <mergeCell ref="A2:B2"/>
    <mergeCell ref="A4: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Új rendszám 2023</vt:lpstr>
      <vt:lpstr>Új rendszám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2024-07-04T06:09:49Z</dcterms:modified>
</cp:coreProperties>
</file>